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1920" yWindow="200" windowWidth="35020" windowHeight="15320"/>
  </bookViews>
  <sheets>
    <sheet name="2018 Budget" sheetId="1" r:id="rId1"/>
  </sheets>
  <definedNames>
    <definedName name="Budget">#REF!</definedName>
    <definedName name="Current_OFLIG_Members">#REF!</definedName>
    <definedName name="Total_Products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4" i="1"/>
  <c r="C18" i="1"/>
  <c r="C20" i="1"/>
  <c r="C24" i="1"/>
  <c r="C6" i="1"/>
  <c r="C30" i="1"/>
  <c r="C31" i="1"/>
  <c r="B30" i="1"/>
  <c r="B31" i="1"/>
</calcChain>
</file>

<file path=xl/sharedStrings.xml><?xml version="1.0" encoding="utf-8"?>
<sst xmlns="http://schemas.openxmlformats.org/spreadsheetml/2006/main" count="49" uniqueCount="41">
  <si>
    <t>Surplus</t>
  </si>
  <si>
    <t>Totals</t>
  </si>
  <si>
    <t>Travel</t>
  </si>
  <si>
    <t>Legal Expenses</t>
  </si>
  <si>
    <t>Contract Services; Director</t>
  </si>
  <si>
    <t>Business Management (LF)</t>
  </si>
  <si>
    <t>Bank Service Charges</t>
  </si>
  <si>
    <t>G&amp;A</t>
  </si>
  <si>
    <t>Hosting Fees</t>
  </si>
  <si>
    <t>IT &amp; IS</t>
  </si>
  <si>
    <t>Workshop</t>
  </si>
  <si>
    <t>Press releases</t>
  </si>
  <si>
    <t>Agency expenses</t>
  </si>
  <si>
    <t>PR agency</t>
  </si>
  <si>
    <t>Marketing</t>
  </si>
  <si>
    <t>UNH-IOL</t>
  </si>
  <si>
    <t>Training Program Expense</t>
  </si>
  <si>
    <t>OFA Industry Support</t>
  </si>
  <si>
    <t>Expense</t>
  </si>
  <si>
    <t>Total</t>
  </si>
  <si>
    <t>Intel special contribution</t>
  </si>
  <si>
    <t>Plugfest Fees</t>
  </si>
  <si>
    <t>Membership Dues</t>
  </si>
  <si>
    <t>Income</t>
  </si>
  <si>
    <t>OS services NRE</t>
  </si>
  <si>
    <t>designed to break even</t>
  </si>
  <si>
    <t>Maintainer/Support</t>
  </si>
  <si>
    <t>Requirement</t>
  </si>
  <si>
    <t>Secure document repository</t>
  </si>
  <si>
    <t>Requirement, level of activities to be reevaluated</t>
  </si>
  <si>
    <t>2017 totals</t>
  </si>
  <si>
    <t>Travel beyond the workshop, may be required, to be determined</t>
  </si>
  <si>
    <t>Contingency</t>
  </si>
  <si>
    <t>2018 Expectation</t>
  </si>
  <si>
    <t>Workshop is intended to break even, but this is a contingency if it runs over budget</t>
  </si>
  <si>
    <t>$10,000/promoter; $5,000/adopter; $1,500/supporter; $200/individual</t>
  </si>
  <si>
    <t>Possible uses: plumbers meeting (1 day), support (travel?) for Doug Ledford</t>
  </si>
  <si>
    <t>IT support</t>
  </si>
  <si>
    <t>Look into efficiency improvement with other services</t>
  </si>
  <si>
    <t>No desire to contract outside resources</t>
  </si>
  <si>
    <t>No desire to persue this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</si>
</sst>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indent="1"/>
    </xf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right"/>
    </xf>
    <xf numFmtId="164" fontId="1" fillId="2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164" fontId="0" fillId="3" borderId="1" xfId="0" applyNumberFormat="1" applyFill="1" applyBorder="1"/>
    <xf numFmtId="164" fontId="0" fillId="3" borderId="0" xfId="0" applyNumberFormat="1" applyFill="1"/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1" fillId="0" borderId="0" xfId="0" applyFont="1"/>
    <xf numFmtId="164" fontId="0" fillId="0" borderId="4" xfId="0" applyNumberFormat="1" applyBorder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164" fontId="0" fillId="0" borderId="1" xfId="0" applyNumberFormat="1" applyFill="1" applyBorder="1"/>
    <xf numFmtId="164" fontId="1" fillId="2" borderId="0" xfId="0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Border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125" zoomScaleNormal="125" zoomScalePageLayoutView="125" workbookViewId="0">
      <pane ySplit="1" topLeftCell="A3" activePane="bottomLeft" state="frozen"/>
      <selection pane="bottomLeft" activeCell="D30" sqref="D30"/>
    </sheetView>
  </sheetViews>
  <sheetFormatPr baseColWidth="10" defaultColWidth="9.1640625" defaultRowHeight="14" x14ac:dyDescent="0"/>
  <cols>
    <col min="1" max="1" width="30" bestFit="1" customWidth="1"/>
    <col min="2" max="2" width="11" customWidth="1"/>
    <col min="3" max="3" width="16" bestFit="1" customWidth="1"/>
    <col min="4" max="4" width="80.83203125" bestFit="1" customWidth="1"/>
  </cols>
  <sheetData>
    <row r="1" spans="1:4">
      <c r="B1" s="17" t="s">
        <v>30</v>
      </c>
      <c r="C1" s="17" t="s">
        <v>33</v>
      </c>
    </row>
    <row r="2" spans="1:4">
      <c r="A2" s="14" t="s">
        <v>23</v>
      </c>
      <c r="B2" s="2"/>
      <c r="D2" s="14"/>
    </row>
    <row r="3" spans="1:4">
      <c r="A3" t="s">
        <v>22</v>
      </c>
      <c r="B3" s="2">
        <v>171200</v>
      </c>
      <c r="C3" s="3">
        <v>171200</v>
      </c>
      <c r="D3" t="s">
        <v>35</v>
      </c>
    </row>
    <row r="4" spans="1:4">
      <c r="A4" s="16" t="s">
        <v>21</v>
      </c>
      <c r="B4" s="10">
        <v>140000</v>
      </c>
      <c r="C4" s="11">
        <v>140000</v>
      </c>
      <c r="D4" s="16" t="s">
        <v>25</v>
      </c>
    </row>
    <row r="5" spans="1:4" ht="15" thickBot="1">
      <c r="A5" t="s">
        <v>20</v>
      </c>
      <c r="B5" s="15">
        <v>140000</v>
      </c>
      <c r="C5" s="25"/>
    </row>
    <row r="6" spans="1:4" ht="15" thickTop="1">
      <c r="A6" s="6" t="s">
        <v>19</v>
      </c>
      <c r="B6" s="2">
        <v>451200</v>
      </c>
      <c r="C6" s="3">
        <f>SUM(C3:C5)</f>
        <v>311200</v>
      </c>
      <c r="D6" s="6"/>
    </row>
    <row r="7" spans="1:4">
      <c r="B7" s="3"/>
      <c r="C7" s="3"/>
    </row>
    <row r="8" spans="1:4">
      <c r="A8" s="14" t="s">
        <v>18</v>
      </c>
      <c r="B8" s="3"/>
      <c r="C8" s="3"/>
      <c r="D8" s="14"/>
    </row>
    <row r="9" spans="1:4">
      <c r="A9" s="13" t="s">
        <v>17</v>
      </c>
      <c r="B9" s="7">
        <v>140000</v>
      </c>
      <c r="C9" s="21">
        <f>SUM(C10:C13)</f>
        <v>150000</v>
      </c>
      <c r="D9" s="13"/>
    </row>
    <row r="10" spans="1:4">
      <c r="A10" s="1" t="s">
        <v>26</v>
      </c>
      <c r="B10" s="2">
        <v>0</v>
      </c>
      <c r="C10" s="22">
        <v>10000</v>
      </c>
      <c r="D10" s="18" t="s">
        <v>36</v>
      </c>
    </row>
    <row r="11" spans="1:4">
      <c r="A11" s="1" t="s">
        <v>24</v>
      </c>
      <c r="B11" s="2">
        <v>0</v>
      </c>
      <c r="C11" s="22">
        <v>0</v>
      </c>
      <c r="D11" s="18" t="s">
        <v>39</v>
      </c>
    </row>
    <row r="12" spans="1:4">
      <c r="A12" s="1" t="s">
        <v>16</v>
      </c>
      <c r="B12" s="2">
        <v>0</v>
      </c>
      <c r="C12" s="22">
        <v>0</v>
      </c>
      <c r="D12" s="18" t="s">
        <v>40</v>
      </c>
    </row>
    <row r="13" spans="1:4">
      <c r="A13" s="12" t="s">
        <v>15</v>
      </c>
      <c r="B13" s="10">
        <v>140000</v>
      </c>
      <c r="C13" s="23">
        <v>140000</v>
      </c>
      <c r="D13" s="16" t="s">
        <v>25</v>
      </c>
    </row>
    <row r="14" spans="1:4">
      <c r="A14" s="9" t="s">
        <v>14</v>
      </c>
      <c r="B14" s="7">
        <v>74430.92</v>
      </c>
      <c r="C14" s="21">
        <f>SUM(C15:C17)</f>
        <v>74430.92</v>
      </c>
      <c r="D14" s="9"/>
    </row>
    <row r="15" spans="1:4">
      <c r="A15" s="1" t="s">
        <v>13</v>
      </c>
      <c r="B15" s="2">
        <v>69000</v>
      </c>
      <c r="C15" s="22">
        <v>69000</v>
      </c>
      <c r="D15" s="18" t="s">
        <v>27</v>
      </c>
    </row>
    <row r="16" spans="1:4">
      <c r="A16" s="1" t="s">
        <v>12</v>
      </c>
      <c r="B16" s="2">
        <v>3000</v>
      </c>
      <c r="C16" s="22">
        <v>3000</v>
      </c>
      <c r="D16" s="18" t="s">
        <v>27</v>
      </c>
    </row>
    <row r="17" spans="1:4">
      <c r="A17" s="1" t="s">
        <v>11</v>
      </c>
      <c r="B17" s="2">
        <v>2430.92</v>
      </c>
      <c r="C17" s="22">
        <v>2430.92</v>
      </c>
      <c r="D17" s="18" t="s">
        <v>27</v>
      </c>
    </row>
    <row r="18" spans="1:4">
      <c r="A18" s="9" t="s">
        <v>10</v>
      </c>
      <c r="B18" s="7">
        <v>29000</v>
      </c>
      <c r="C18" s="21">
        <f>C19</f>
        <v>20000</v>
      </c>
      <c r="D18" s="9"/>
    </row>
    <row r="19" spans="1:4">
      <c r="A19" s="19" t="s">
        <v>32</v>
      </c>
      <c r="B19" s="20">
        <v>29000</v>
      </c>
      <c r="C19" s="24">
        <v>20000</v>
      </c>
      <c r="D19" s="26" t="s">
        <v>34</v>
      </c>
    </row>
    <row r="20" spans="1:4">
      <c r="A20" s="9" t="s">
        <v>9</v>
      </c>
      <c r="B20" s="7">
        <v>14787</v>
      </c>
      <c r="C20" s="21">
        <f>SUM(C21:C23)</f>
        <v>14787</v>
      </c>
      <c r="D20" s="9"/>
    </row>
    <row r="21" spans="1:4">
      <c r="A21" s="1" t="s">
        <v>28</v>
      </c>
      <c r="B21" s="2">
        <v>3000</v>
      </c>
      <c r="C21" s="22">
        <v>3000</v>
      </c>
      <c r="D21" s="18" t="s">
        <v>27</v>
      </c>
    </row>
    <row r="22" spans="1:4">
      <c r="A22" s="1" t="s">
        <v>8</v>
      </c>
      <c r="B22" s="2">
        <v>4587</v>
      </c>
      <c r="C22" s="22">
        <v>4587</v>
      </c>
      <c r="D22" s="18" t="s">
        <v>38</v>
      </c>
    </row>
    <row r="23" spans="1:4">
      <c r="A23" s="1" t="s">
        <v>37</v>
      </c>
      <c r="B23" s="2">
        <v>7200</v>
      </c>
      <c r="C23" s="22">
        <v>7200</v>
      </c>
      <c r="D23" s="18" t="s">
        <v>27</v>
      </c>
    </row>
    <row r="24" spans="1:4">
      <c r="A24" s="8" t="s">
        <v>7</v>
      </c>
      <c r="B24" s="7">
        <v>144620</v>
      </c>
      <c r="C24" s="21">
        <f>SUM(C25:C29)</f>
        <v>40580</v>
      </c>
      <c r="D24" s="8"/>
    </row>
    <row r="25" spans="1:4">
      <c r="A25" s="1" t="s">
        <v>6</v>
      </c>
      <c r="B25" s="2">
        <v>6900</v>
      </c>
      <c r="C25" s="22">
        <v>6900</v>
      </c>
      <c r="D25" s="18" t="s">
        <v>27</v>
      </c>
    </row>
    <row r="26" spans="1:4">
      <c r="A26" s="1" t="s">
        <v>5</v>
      </c>
      <c r="B26" s="2">
        <v>25680</v>
      </c>
      <c r="C26" s="22">
        <v>25680</v>
      </c>
      <c r="D26" s="18" t="s">
        <v>27</v>
      </c>
    </row>
    <row r="27" spans="1:4">
      <c r="A27" s="1" t="s">
        <v>4</v>
      </c>
      <c r="B27" s="2">
        <v>104040</v>
      </c>
      <c r="C27" s="22"/>
      <c r="D27" s="18" t="s">
        <v>29</v>
      </c>
    </row>
    <row r="28" spans="1:4">
      <c r="A28" s="1" t="s">
        <v>3</v>
      </c>
      <c r="B28" s="2">
        <v>8000</v>
      </c>
      <c r="C28" s="22">
        <v>8000</v>
      </c>
      <c r="D28" s="18" t="s">
        <v>27</v>
      </c>
    </row>
    <row r="29" spans="1:4" ht="15" thickBot="1">
      <c r="A29" s="1" t="s">
        <v>2</v>
      </c>
      <c r="B29" s="2">
        <v>0</v>
      </c>
      <c r="C29" s="22">
        <v>0</v>
      </c>
      <c r="D29" s="18" t="s">
        <v>31</v>
      </c>
    </row>
    <row r="30" spans="1:4" ht="16" thickTop="1" thickBot="1">
      <c r="A30" s="6" t="s">
        <v>1</v>
      </c>
      <c r="B30" s="4">
        <f>B9+B14+B18+B20+B24</f>
        <v>402837.92</v>
      </c>
      <c r="C30" s="5">
        <f>C9+C14+C18+C20+C24</f>
        <v>299797.92</v>
      </c>
      <c r="D30" s="6"/>
    </row>
    <row r="31" spans="1:4" ht="15" thickTop="1">
      <c r="A31" s="6" t="s">
        <v>0</v>
      </c>
      <c r="B31" s="2">
        <f>B6-B30</f>
        <v>48362.080000000016</v>
      </c>
      <c r="C31" s="22">
        <f>C6-C30</f>
        <v>11402.080000000016</v>
      </c>
      <c r="D31" s="1"/>
    </row>
    <row r="32" spans="1:4">
      <c r="A32" s="1"/>
      <c r="D32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Budget</vt:lpstr>
    </vt:vector>
  </TitlesOfParts>
  <Company>Mellanox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Lee</dc:creator>
  <cp:lastModifiedBy>First name Last name</cp:lastModifiedBy>
  <dcterms:created xsi:type="dcterms:W3CDTF">2016-11-29T21:08:02Z</dcterms:created>
  <dcterms:modified xsi:type="dcterms:W3CDTF">2017-08-08T23:42:27Z</dcterms:modified>
</cp:coreProperties>
</file>