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2000" windowHeight="10155"/>
  </bookViews>
  <sheets>
    <sheet name="OFWG" sheetId="1" r:id="rId1"/>
    <sheet name="Sheet1" sheetId="2" r:id="rId2"/>
  </sheets>
  <definedNames>
    <definedName name="_xlnm._FilterDatabase" localSheetId="0" hidden="1">OFWG!$A$1:$K$81</definedName>
  </definedNames>
  <calcPr calcId="145621"/>
</workbook>
</file>

<file path=xl/calcChain.xml><?xml version="1.0" encoding="utf-8"?>
<calcChain xmlns="http://schemas.openxmlformats.org/spreadsheetml/2006/main">
  <c r="K81" i="1" l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30" i="1" l="1"/>
  <c r="K29" i="1"/>
  <c r="K28" i="1"/>
  <c r="B60" i="1" l="1"/>
  <c r="A60" i="1" s="1"/>
  <c r="B50" i="1" l="1"/>
  <c r="A50" i="1" s="1"/>
  <c r="B21" i="1"/>
  <c r="A21" i="1" s="1"/>
  <c r="B57" i="1"/>
  <c r="A57" i="1" s="1"/>
  <c r="K87" i="1" l="1"/>
  <c r="B25" i="1" l="1"/>
  <c r="B90" i="1" l="1"/>
  <c r="A90" i="1" s="1"/>
  <c r="K90" i="1"/>
  <c r="K96" i="1"/>
  <c r="K95" i="1"/>
  <c r="K94" i="1"/>
  <c r="K93" i="1"/>
  <c r="K92" i="1"/>
  <c r="K91" i="1"/>
  <c r="K89" i="1"/>
  <c r="K88" i="1"/>
  <c r="K86" i="1"/>
  <c r="K85" i="1"/>
  <c r="K84" i="1"/>
  <c r="B45" i="1"/>
  <c r="A45" i="1" s="1"/>
  <c r="B95" i="1" l="1"/>
  <c r="A95" i="1" s="1"/>
  <c r="B76" i="1" l="1"/>
  <c r="A76" i="1" s="1"/>
  <c r="B22" i="1"/>
  <c r="A22" i="1" s="1"/>
  <c r="B5" i="1"/>
  <c r="A5" i="1" s="1"/>
  <c r="B65" i="1" l="1"/>
  <c r="A65" i="1" s="1"/>
  <c r="B52" i="1" l="1"/>
  <c r="A52" i="1" s="1"/>
  <c r="B40" i="1"/>
  <c r="A40" i="1" s="1"/>
  <c r="B73" i="1"/>
  <c r="A73" i="1" s="1"/>
  <c r="B86" i="1" l="1"/>
  <c r="A86" i="1" s="1"/>
  <c r="B91" i="1" l="1"/>
  <c r="A91" i="1" s="1"/>
  <c r="B72" i="1" l="1"/>
  <c r="A72" i="1" s="1"/>
  <c r="B92" i="1" l="1"/>
  <c r="A92" i="1" s="1"/>
  <c r="B42" i="1" l="1"/>
  <c r="A42" i="1" s="1"/>
  <c r="B53" i="1" l="1"/>
  <c r="A53" i="1" s="1"/>
  <c r="B49" i="1" l="1"/>
  <c r="A49" i="1" s="1"/>
  <c r="B84" i="1"/>
  <c r="A84" i="1" s="1"/>
  <c r="B87" i="1"/>
  <c r="A87" i="1" s="1"/>
  <c r="B89" i="1"/>
  <c r="A89" i="1" s="1"/>
  <c r="B79" i="1" l="1"/>
  <c r="A79" i="1" s="1"/>
  <c r="B31" i="1" l="1"/>
  <c r="B81" i="1"/>
  <c r="B96" i="1" l="1"/>
  <c r="A96" i="1" s="1"/>
  <c r="B14" i="1" l="1"/>
  <c r="A14" i="1" s="1"/>
  <c r="B24" i="1" l="1"/>
  <c r="A24" i="1" s="1"/>
  <c r="B78" i="1"/>
  <c r="A78" i="1" s="1"/>
  <c r="B94" i="1"/>
  <c r="A94" i="1" s="1"/>
  <c r="B77" i="1"/>
  <c r="A77" i="1" s="1"/>
  <c r="B75" i="1"/>
  <c r="A75" i="1" s="1"/>
  <c r="B71" i="1"/>
  <c r="A71" i="1" s="1"/>
  <c r="B19" i="1"/>
  <c r="A19" i="1" s="1"/>
  <c r="B17" i="1"/>
  <c r="A17" i="1" s="1"/>
  <c r="B69" i="1"/>
  <c r="A69" i="1" s="1"/>
  <c r="B93" i="1"/>
  <c r="A93" i="1" s="1"/>
  <c r="B68" i="1"/>
  <c r="A68" i="1" s="1"/>
  <c r="B66" i="1"/>
  <c r="A66" i="1" s="1"/>
  <c r="B15" i="1"/>
  <c r="A15" i="1" s="1"/>
  <c r="B13" i="1"/>
  <c r="A13" i="1" s="1"/>
  <c r="B12" i="1"/>
  <c r="A12" i="1" s="1"/>
  <c r="B59" i="1"/>
  <c r="A59" i="1" s="1"/>
  <c r="B58" i="1"/>
  <c r="A58" i="1" s="1"/>
  <c r="B10" i="1"/>
  <c r="A10" i="1" s="1"/>
  <c r="B9" i="1"/>
  <c r="A9" i="1" s="1"/>
  <c r="B8" i="1"/>
  <c r="A8" i="1" s="1"/>
  <c r="B54" i="1"/>
  <c r="A54" i="1" s="1"/>
  <c r="B51" i="1"/>
  <c r="A51" i="1" s="1"/>
  <c r="B88" i="1"/>
  <c r="A88" i="1" s="1"/>
  <c r="B6" i="1"/>
  <c r="A6" i="1" s="1"/>
  <c r="B48" i="1"/>
  <c r="A48" i="1" s="1"/>
  <c r="B47" i="1"/>
  <c r="A47" i="1" s="1"/>
  <c r="B85" i="1"/>
  <c r="A85" i="1" s="1"/>
  <c r="B43" i="1"/>
  <c r="A43" i="1" s="1"/>
  <c r="B4" i="1"/>
  <c r="A4" i="1" s="1"/>
  <c r="B39" i="1"/>
  <c r="A39" i="1" s="1"/>
  <c r="B38" i="1"/>
  <c r="A38" i="1" s="1"/>
  <c r="B36" i="1"/>
  <c r="A36" i="1" s="1"/>
</calcChain>
</file>

<file path=xl/sharedStrings.xml><?xml version="1.0" encoding="utf-8"?>
<sst xmlns="http://schemas.openxmlformats.org/spreadsheetml/2006/main" count="309" uniqueCount="211">
  <si>
    <t>Frank Berry</t>
  </si>
  <si>
    <t>Mark Atkins</t>
  </si>
  <si>
    <t>Paul Grun</t>
  </si>
  <si>
    <t>Sean Hefty</t>
  </si>
  <si>
    <t>Hal Rosenstock</t>
  </si>
  <si>
    <t>Jim Ryan</t>
  </si>
  <si>
    <t>Zarka Cvetanovic</t>
  </si>
  <si>
    <t>Rupert Dance</t>
  </si>
  <si>
    <t>Jimmy Hill</t>
  </si>
  <si>
    <t>Bernard Metzler</t>
  </si>
  <si>
    <t>Howard Pritchard</t>
  </si>
  <si>
    <t>Pradeep Satyanarayana</t>
  </si>
  <si>
    <t>Jeff Squyres</t>
  </si>
  <si>
    <t>Bob Russell</t>
  </si>
  <si>
    <t>Bob Woodruff</t>
  </si>
  <si>
    <t>Sayantan Sur</t>
  </si>
  <si>
    <t>Todd Rimmer</t>
  </si>
  <si>
    <t>Don Wood</t>
  </si>
  <si>
    <t>Doug Ledford</t>
  </si>
  <si>
    <t>Ken Cain</t>
  </si>
  <si>
    <t>Dave Goodell</t>
  </si>
  <si>
    <t>Brad Benton</t>
  </si>
  <si>
    <t>Christoph Lameter</t>
  </si>
  <si>
    <t>Bill Snapko</t>
  </si>
  <si>
    <t>x</t>
  </si>
  <si>
    <t>Tom Stachura</t>
  </si>
  <si>
    <t>Susan Coulter</t>
  </si>
  <si>
    <t>Liran Liss</t>
  </si>
  <si>
    <t>Tom Reu</t>
  </si>
  <si>
    <t>Kyle Hubert</t>
  </si>
  <si>
    <t>SGI</t>
  </si>
  <si>
    <t>Cisco</t>
  </si>
  <si>
    <t>IBM</t>
  </si>
  <si>
    <t>UNH</t>
  </si>
  <si>
    <t>Intel</t>
  </si>
  <si>
    <t>AMD</t>
  </si>
  <si>
    <t>SFI</t>
  </si>
  <si>
    <t>Patrick MacArthur</t>
  </si>
  <si>
    <t>Cray</t>
  </si>
  <si>
    <t>Mlnx</t>
  </si>
  <si>
    <t>Oracle</t>
  </si>
  <si>
    <t>LANL</t>
  </si>
  <si>
    <t>HP</t>
  </si>
  <si>
    <t>Sandia</t>
  </si>
  <si>
    <t>Ryan Grant</t>
  </si>
  <si>
    <t>Linden Mercer</t>
  </si>
  <si>
    <t>Parks Fields</t>
  </si>
  <si>
    <t>Name</t>
  </si>
  <si>
    <t>First</t>
  </si>
  <si>
    <t>Last</t>
  </si>
  <si>
    <t>Company</t>
  </si>
  <si>
    <t>Formulas - do not disturb</t>
  </si>
  <si>
    <t>Attended</t>
  </si>
  <si>
    <t>Omar Cardona</t>
  </si>
  <si>
    <t>Charles Archer</t>
  </si>
  <si>
    <t>Unisys</t>
  </si>
  <si>
    <t>Metzler</t>
  </si>
  <si>
    <t>Snapko</t>
  </si>
  <si>
    <t>Russell</t>
  </si>
  <si>
    <t>Woodruff</t>
  </si>
  <si>
    <t>Benton</t>
  </si>
  <si>
    <t>Lameter</t>
  </si>
  <si>
    <t>Goodell</t>
  </si>
  <si>
    <t>Wood</t>
  </si>
  <si>
    <t>Ledford</t>
  </si>
  <si>
    <t>Berry</t>
  </si>
  <si>
    <t>Rosenstock</t>
  </si>
  <si>
    <t>Pritchard</t>
  </si>
  <si>
    <t>Squyres</t>
  </si>
  <si>
    <t>Ryan</t>
  </si>
  <si>
    <t>Hill</t>
  </si>
  <si>
    <t>Cain</t>
  </si>
  <si>
    <t>Hubert</t>
  </si>
  <si>
    <t>Mercer</t>
  </si>
  <si>
    <t>Liss</t>
  </si>
  <si>
    <t>Atkins</t>
  </si>
  <si>
    <t>Cardona</t>
  </si>
  <si>
    <t>Fields</t>
  </si>
  <si>
    <t>MacArthur</t>
  </si>
  <si>
    <t>Grun</t>
  </si>
  <si>
    <t>Satyanarayana</t>
  </si>
  <si>
    <t>Dance</t>
  </si>
  <si>
    <t>Grant</t>
  </si>
  <si>
    <t>Sur</t>
  </si>
  <si>
    <t>Hefty</t>
  </si>
  <si>
    <t>Coulter</t>
  </si>
  <si>
    <t>Rimmer</t>
  </si>
  <si>
    <t>Reu</t>
  </si>
  <si>
    <t>Chelsio</t>
  </si>
  <si>
    <t>Stachura</t>
  </si>
  <si>
    <t>Cvetanovic</t>
  </si>
  <si>
    <t>Weber</t>
  </si>
  <si>
    <t>Archer</t>
  </si>
  <si>
    <t>Index</t>
  </si>
  <si>
    <t>Total Attendees</t>
  </si>
  <si>
    <t>Fusion I/O</t>
  </si>
  <si>
    <t>Talagala</t>
  </si>
  <si>
    <t>Nisha Talagala</t>
  </si>
  <si>
    <t>NRL</t>
  </si>
  <si>
    <t>Dmitry Durnov</t>
  </si>
  <si>
    <t>Hamadi</t>
  </si>
  <si>
    <t>Ihab Hamadi</t>
  </si>
  <si>
    <t>Collignon</t>
  </si>
  <si>
    <t>Barbara Collignon</t>
  </si>
  <si>
    <t>Bshara</t>
  </si>
  <si>
    <t>Nafea Bshara</t>
  </si>
  <si>
    <t>Durnov</t>
  </si>
  <si>
    <t>Bill Weber</t>
  </si>
  <si>
    <t>Rich Graham</t>
  </si>
  <si>
    <t>Graham</t>
  </si>
  <si>
    <t>Leah Shalev</t>
  </si>
  <si>
    <t>Redhat</t>
  </si>
  <si>
    <t>Burette</t>
  </si>
  <si>
    <t>Yohann Burette</t>
  </si>
  <si>
    <t>Oved</t>
  </si>
  <si>
    <t>Tzahi Oved</t>
  </si>
  <si>
    <t>Shalev</t>
  </si>
  <si>
    <t>Annapurna Labs</t>
  </si>
  <si>
    <t>Leininger</t>
  </si>
  <si>
    <t>Matt Leininger</t>
  </si>
  <si>
    <t>Carrier</t>
  </si>
  <si>
    <t>John Carrier</t>
  </si>
  <si>
    <t>Becker</t>
  </si>
  <si>
    <t>Jeff Becker</t>
  </si>
  <si>
    <t>Pavel Shamis</t>
  </si>
  <si>
    <t>Shamis</t>
  </si>
  <si>
    <t>Blocksome</t>
  </si>
  <si>
    <t>Michael Blocksome</t>
  </si>
  <si>
    <t>Gorentla</t>
  </si>
  <si>
    <t>Manjunath Gorentla</t>
  </si>
  <si>
    <t>Guests</t>
  </si>
  <si>
    <t>Salomon</t>
  </si>
  <si>
    <t>Eyal Salomon</t>
  </si>
  <si>
    <t>Poole</t>
  </si>
  <si>
    <t>Steve Poole</t>
  </si>
  <si>
    <t>Scott Atchley</t>
  </si>
  <si>
    <t>ORNL</t>
  </si>
  <si>
    <t>Cheng</t>
  </si>
  <si>
    <t>Wendy Cheng</t>
  </si>
  <si>
    <t>Ram Vepa</t>
  </si>
  <si>
    <t>Vepa</t>
  </si>
  <si>
    <t>Solt</t>
  </si>
  <si>
    <t>Dave Solt</t>
  </si>
  <si>
    <t>Nenad Vukicevic</t>
  </si>
  <si>
    <t>Jeff Hammond</t>
  </si>
  <si>
    <t>Geoffrey Paulsen</t>
  </si>
  <si>
    <t>Paulsen</t>
  </si>
  <si>
    <t>Hammond</t>
  </si>
  <si>
    <t>Jea</t>
  </si>
  <si>
    <t>Vukicevic</t>
  </si>
  <si>
    <t>Brean</t>
  </si>
  <si>
    <t>David Brean</t>
  </si>
  <si>
    <t>Grossman</t>
  </si>
  <si>
    <t>Leonid Grossman</t>
  </si>
  <si>
    <t>Atchley</t>
  </si>
  <si>
    <t>Plasson</t>
  </si>
  <si>
    <t>Net Plasson</t>
  </si>
  <si>
    <t>Fusion-IO</t>
  </si>
  <si>
    <t>Dulcardo Arteaga</t>
  </si>
  <si>
    <t>Arteaga</t>
  </si>
  <si>
    <t>Wise</t>
  </si>
  <si>
    <t>Steve Wise</t>
  </si>
  <si>
    <t>MLNX</t>
  </si>
  <si>
    <t>Sharma</t>
  </si>
  <si>
    <t>Davesh Sharma</t>
  </si>
  <si>
    <t>Pena</t>
  </si>
  <si>
    <t>Antonia J.</t>
  </si>
  <si>
    <t>Zhang</t>
  </si>
  <si>
    <t>Zhi Zhang</t>
  </si>
  <si>
    <t>Nysal</t>
  </si>
  <si>
    <t>Jan K Nysal</t>
  </si>
  <si>
    <t>Coffman</t>
  </si>
  <si>
    <t>Paul Coffman</t>
  </si>
  <si>
    <t>Chochia</t>
  </si>
  <si>
    <t>George Chochia</t>
  </si>
  <si>
    <t>Raffenetti</t>
  </si>
  <si>
    <t>Ken Raffenetti</t>
  </si>
  <si>
    <t>Choi</t>
  </si>
  <si>
    <t>Sung-eun</t>
  </si>
  <si>
    <t>Inactive</t>
  </si>
  <si>
    <t>Mellanox</t>
  </si>
  <si>
    <t>Independent</t>
  </si>
  <si>
    <t>Annapurna labs</t>
  </si>
  <si>
    <t>Yang</t>
  </si>
  <si>
    <t>Frank Yang</t>
  </si>
  <si>
    <t>NetApp</t>
  </si>
  <si>
    <t>Smith</t>
  </si>
  <si>
    <t>Stan Smith</t>
  </si>
  <si>
    <t>Pelissier</t>
  </si>
  <si>
    <t>Joe Pelissier</t>
  </si>
  <si>
    <t>Faucette</t>
  </si>
  <si>
    <t>Chen Zhao</t>
  </si>
  <si>
    <t>Zhao</t>
  </si>
  <si>
    <t>Vishwanath</t>
  </si>
  <si>
    <t>Venkat Vishwanath</t>
  </si>
  <si>
    <t>Argonne</t>
  </si>
  <si>
    <t>Alan (Tsai-Yang) Jea</t>
  </si>
  <si>
    <t>Huang</t>
  </si>
  <si>
    <t>Su Huang</t>
  </si>
  <si>
    <t>Van Assche</t>
  </si>
  <si>
    <t>Bart Van Assche</t>
  </si>
  <si>
    <t>San Disk</t>
  </si>
  <si>
    <t>Goldenberg</t>
  </si>
  <si>
    <t>Dror Goldenberg</t>
  </si>
  <si>
    <t>Mellanxo</t>
  </si>
  <si>
    <t>Ronald</t>
  </si>
  <si>
    <t>Roger Ronald</t>
  </si>
  <si>
    <t>SFW</t>
  </si>
  <si>
    <t>Reese</t>
  </si>
  <si>
    <t>Moran</t>
  </si>
  <si>
    <t>Kevin Moran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</si>
</sst>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1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Protection="1"/>
    <xf numFmtId="164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2" borderId="0" xfId="0" applyFont="1" applyFill="1" applyBorder="1" applyProtection="1"/>
    <xf numFmtId="0" fontId="0" fillId="2" borderId="0" xfId="0" applyFill="1" applyBorder="1" applyProtection="1">
      <protection locked="0"/>
    </xf>
    <xf numFmtId="0" fontId="0" fillId="2" borderId="2" xfId="0" applyFill="1" applyBorder="1" applyProtection="1"/>
    <xf numFmtId="0" fontId="0" fillId="2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2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8000"/>
      <color rgb="FF0000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6"/>
  <sheetViews>
    <sheetView tabSelected="1" topLeftCell="C4" zoomScaleNormal="100" workbookViewId="0">
      <pane xSplit="3" topLeftCell="F1" activePane="topRight" state="frozen"/>
      <selection activeCell="C1" sqref="C1"/>
      <selection pane="topRight" activeCell="L67" sqref="L67"/>
    </sheetView>
  </sheetViews>
  <sheetFormatPr defaultRowHeight="15" x14ac:dyDescent="0.25"/>
  <cols>
    <col min="1" max="1" width="13.85546875" style="2" hidden="1" customWidth="1"/>
    <col min="2" max="2" width="10.85546875" style="2" hidden="1" customWidth="1"/>
    <col min="3" max="3" width="10.85546875" style="2" customWidth="1"/>
    <col min="4" max="4" width="22" style="2" bestFit="1" customWidth="1"/>
    <col min="5" max="5" width="15.140625" style="2" bestFit="1" customWidth="1"/>
    <col min="6" max="10" width="8.7109375" style="5" customWidth="1"/>
    <col min="11" max="11" width="9.140625" style="5"/>
    <col min="12" max="16384" width="9.140625" style="2"/>
  </cols>
  <sheetData>
    <row r="1" spans="1:11" x14ac:dyDescent="0.25">
      <c r="A1" s="1" t="s">
        <v>49</v>
      </c>
      <c r="B1" s="1" t="s">
        <v>48</v>
      </c>
      <c r="C1" s="1" t="s">
        <v>93</v>
      </c>
      <c r="D1" s="1" t="s">
        <v>47</v>
      </c>
      <c r="E1" s="1" t="s">
        <v>50</v>
      </c>
      <c r="F1" s="7">
        <v>41918</v>
      </c>
      <c r="G1" s="7">
        <v>41940</v>
      </c>
      <c r="H1" s="7">
        <v>41947</v>
      </c>
      <c r="I1" s="7">
        <v>41954</v>
      </c>
      <c r="J1" s="7">
        <v>41961</v>
      </c>
      <c r="K1" s="8" t="s">
        <v>52</v>
      </c>
    </row>
    <row r="2" spans="1:11" x14ac:dyDescent="0.25">
      <c r="A2" s="6"/>
      <c r="B2" s="6"/>
      <c r="C2" s="12" t="s">
        <v>154</v>
      </c>
      <c r="D2" s="3" t="s">
        <v>135</v>
      </c>
      <c r="E2" s="3" t="s">
        <v>136</v>
      </c>
      <c r="F2" s="4" t="s">
        <v>24</v>
      </c>
      <c r="G2" s="4"/>
      <c r="H2" s="4"/>
      <c r="I2" s="4"/>
      <c r="J2" s="4"/>
      <c r="K2" s="4">
        <f>COUNTIF(F2:J2,"x")</f>
        <v>1</v>
      </c>
    </row>
    <row r="3" spans="1:11" x14ac:dyDescent="0.25">
      <c r="A3" s="6"/>
      <c r="B3" s="6"/>
      <c r="C3" s="6" t="s">
        <v>122</v>
      </c>
      <c r="D3" s="3" t="s">
        <v>123</v>
      </c>
      <c r="E3" s="3"/>
      <c r="F3" s="4" t="s">
        <v>24</v>
      </c>
      <c r="G3" s="4" t="s">
        <v>24</v>
      </c>
      <c r="H3" s="4"/>
      <c r="I3" s="4"/>
      <c r="J3" s="4"/>
      <c r="K3" s="4">
        <f t="shared" ref="K3:K27" si="0">COUNTIF(F3:J3,"x")</f>
        <v>2</v>
      </c>
    </row>
    <row r="4" spans="1:11" x14ac:dyDescent="0.25">
      <c r="A4" s="6" t="str">
        <f t="shared" ref="A4:A10" si="1">IF(D4="","",MID(D4,FIND(" ",D4)+1,LEN(D4)-LEN(B4)))</f>
        <v>Berry</v>
      </c>
      <c r="B4" s="6" t="str">
        <f t="shared" ref="B4:B10" si="2">IF(D4="","",LEFT(D4,FIND(" ",D4)))</f>
        <v xml:space="preserve">Frank </v>
      </c>
      <c r="C4" s="6" t="s">
        <v>65</v>
      </c>
      <c r="D4" s="3" t="s">
        <v>0</v>
      </c>
      <c r="E4" s="3" t="s">
        <v>34</v>
      </c>
      <c r="F4" s="4" t="s">
        <v>24</v>
      </c>
      <c r="G4" s="4"/>
      <c r="H4" s="4"/>
      <c r="I4" s="4"/>
      <c r="J4" s="4"/>
      <c r="K4" s="4">
        <f t="shared" si="0"/>
        <v>1</v>
      </c>
    </row>
    <row r="5" spans="1:11" x14ac:dyDescent="0.25">
      <c r="A5" s="6" t="str">
        <f t="shared" si="1"/>
        <v>Cheng</v>
      </c>
      <c r="B5" s="6" t="str">
        <f t="shared" si="2"/>
        <v xml:space="preserve">Wendy </v>
      </c>
      <c r="C5" s="6" t="s">
        <v>137</v>
      </c>
      <c r="D5" s="3" t="s">
        <v>138</v>
      </c>
      <c r="E5" s="3"/>
      <c r="F5" s="4" t="s">
        <v>24</v>
      </c>
      <c r="G5" s="4"/>
      <c r="H5" s="4"/>
      <c r="I5" s="4"/>
      <c r="J5" s="4"/>
      <c r="K5" s="4">
        <f t="shared" si="0"/>
        <v>1</v>
      </c>
    </row>
    <row r="6" spans="1:11" x14ac:dyDescent="0.25">
      <c r="A6" s="6" t="str">
        <f t="shared" si="1"/>
        <v>Dance</v>
      </c>
      <c r="B6" s="6" t="str">
        <f t="shared" si="2"/>
        <v xml:space="preserve">Rupert </v>
      </c>
      <c r="C6" s="6" t="s">
        <v>81</v>
      </c>
      <c r="D6" s="3" t="s">
        <v>7</v>
      </c>
      <c r="E6" s="3" t="s">
        <v>36</v>
      </c>
      <c r="F6" s="4" t="s">
        <v>24</v>
      </c>
      <c r="G6" s="4"/>
      <c r="H6" s="4"/>
      <c r="I6" s="4"/>
      <c r="J6" s="4"/>
      <c r="K6" s="4">
        <f t="shared" si="0"/>
        <v>1</v>
      </c>
    </row>
    <row r="7" spans="1:11" x14ac:dyDescent="0.25">
      <c r="C7" s="6" t="s">
        <v>190</v>
      </c>
      <c r="D7" s="3" t="s">
        <v>208</v>
      </c>
      <c r="E7" s="3"/>
      <c r="F7" s="4"/>
      <c r="G7" s="4"/>
      <c r="H7" s="4" t="s">
        <v>24</v>
      </c>
      <c r="I7" s="4" t="s">
        <v>24</v>
      </c>
      <c r="J7" s="4"/>
      <c r="K7" s="4">
        <f t="shared" si="0"/>
        <v>2</v>
      </c>
    </row>
    <row r="8" spans="1:11" x14ac:dyDescent="0.25">
      <c r="A8" s="6" t="str">
        <f t="shared" si="1"/>
        <v>Grun</v>
      </c>
      <c r="B8" s="6" t="str">
        <f t="shared" si="2"/>
        <v xml:space="preserve">Paul </v>
      </c>
      <c r="C8" s="6" t="s">
        <v>79</v>
      </c>
      <c r="D8" s="3" t="s">
        <v>2</v>
      </c>
      <c r="E8" s="3" t="s">
        <v>38</v>
      </c>
      <c r="F8" s="4" t="s">
        <v>24</v>
      </c>
      <c r="G8" s="4" t="s">
        <v>24</v>
      </c>
      <c r="H8" s="4"/>
      <c r="I8" s="4" t="s">
        <v>24</v>
      </c>
      <c r="J8" s="4"/>
      <c r="K8" s="4">
        <f t="shared" si="0"/>
        <v>3</v>
      </c>
    </row>
    <row r="9" spans="1:11" x14ac:dyDescent="0.25">
      <c r="A9" s="6" t="str">
        <f t="shared" si="1"/>
        <v>Hefty</v>
      </c>
      <c r="B9" s="6" t="str">
        <f t="shared" si="2"/>
        <v xml:space="preserve">Sean </v>
      </c>
      <c r="C9" s="6" t="s">
        <v>84</v>
      </c>
      <c r="D9" s="3" t="s">
        <v>3</v>
      </c>
      <c r="E9" s="3" t="s">
        <v>34</v>
      </c>
      <c r="F9" s="4" t="s">
        <v>24</v>
      </c>
      <c r="G9" s="4"/>
      <c r="H9" s="4" t="s">
        <v>24</v>
      </c>
      <c r="I9" s="4" t="s">
        <v>24</v>
      </c>
      <c r="J9" s="4"/>
      <c r="K9" s="4">
        <f t="shared" si="0"/>
        <v>3</v>
      </c>
    </row>
    <row r="10" spans="1:11" x14ac:dyDescent="0.25">
      <c r="A10" s="6" t="str">
        <f t="shared" si="1"/>
        <v>Hill</v>
      </c>
      <c r="B10" s="6" t="str">
        <f t="shared" si="2"/>
        <v xml:space="preserve">Jimmy </v>
      </c>
      <c r="C10" s="6" t="s">
        <v>70</v>
      </c>
      <c r="D10" s="3" t="s">
        <v>8</v>
      </c>
      <c r="E10" s="3" t="s">
        <v>40</v>
      </c>
      <c r="F10" s="4" t="s">
        <v>24</v>
      </c>
      <c r="G10" s="4" t="s">
        <v>24</v>
      </c>
      <c r="H10" s="4"/>
      <c r="I10" s="4" t="s">
        <v>24</v>
      </c>
      <c r="J10" s="4"/>
      <c r="K10" s="4">
        <f t="shared" si="0"/>
        <v>3</v>
      </c>
    </row>
    <row r="11" spans="1:11" x14ac:dyDescent="0.25">
      <c r="C11" s="6" t="s">
        <v>148</v>
      </c>
      <c r="D11" s="3" t="s">
        <v>196</v>
      </c>
      <c r="E11" s="3"/>
      <c r="F11" s="4" t="s">
        <v>24</v>
      </c>
      <c r="G11" s="4"/>
      <c r="H11" s="4"/>
      <c r="I11" s="4"/>
      <c r="J11" s="4"/>
      <c r="K11" s="4">
        <f t="shared" si="0"/>
        <v>1</v>
      </c>
    </row>
    <row r="12" spans="1:11" x14ac:dyDescent="0.25">
      <c r="A12" s="6" t="str">
        <f>IF(D12="","",MID(D12,FIND(" ",D12)+1,LEN(D12)-LEN(B12)))</f>
        <v>Liss</v>
      </c>
      <c r="B12" s="6" t="str">
        <f>IF(D12="","",LEFT(D12,FIND(" ",D12)))</f>
        <v xml:space="preserve">Liran </v>
      </c>
      <c r="C12" s="6" t="s">
        <v>74</v>
      </c>
      <c r="D12" s="3" t="s">
        <v>27</v>
      </c>
      <c r="E12" s="3" t="s">
        <v>39</v>
      </c>
      <c r="F12" s="4"/>
      <c r="G12" s="4" t="s">
        <v>24</v>
      </c>
      <c r="H12" s="4" t="s">
        <v>24</v>
      </c>
      <c r="I12" s="4"/>
      <c r="J12" s="4"/>
      <c r="K12" s="4">
        <f t="shared" si="0"/>
        <v>2</v>
      </c>
    </row>
    <row r="13" spans="1:11" x14ac:dyDescent="0.25">
      <c r="A13" s="6" t="str">
        <f>IF(D13="","",MID(D13,FIND(" ",D13)+1,LEN(D13)-LEN(B13)))</f>
        <v>MacArthur</v>
      </c>
      <c r="B13" s="6" t="str">
        <f>IF(D13="","",LEFT(D13,FIND(" ",D13)))</f>
        <v xml:space="preserve">Patrick </v>
      </c>
      <c r="C13" s="6" t="s">
        <v>78</v>
      </c>
      <c r="D13" s="3" t="s">
        <v>37</v>
      </c>
      <c r="E13" s="3" t="s">
        <v>33</v>
      </c>
      <c r="F13" s="4" t="s">
        <v>24</v>
      </c>
      <c r="G13" s="4" t="s">
        <v>24</v>
      </c>
      <c r="H13" s="4" t="s">
        <v>24</v>
      </c>
      <c r="I13" s="4" t="s">
        <v>24</v>
      </c>
      <c r="J13" s="4"/>
      <c r="K13" s="4">
        <f t="shared" si="0"/>
        <v>4</v>
      </c>
    </row>
    <row r="14" spans="1:11" x14ac:dyDescent="0.25">
      <c r="A14" s="6" t="str">
        <f>IF(D14="","",MID(D14,FIND(" ",D14)+1,LEN(D14)-LEN(B14)))</f>
        <v>Mercer</v>
      </c>
      <c r="B14" s="6" t="str">
        <f>IF(D14="","",LEFT(D14,FIND(" ",D14)))</f>
        <v xml:space="preserve">Linden </v>
      </c>
      <c r="C14" s="6" t="s">
        <v>73</v>
      </c>
      <c r="D14" s="3" t="s">
        <v>45</v>
      </c>
      <c r="E14" s="3" t="s">
        <v>98</v>
      </c>
      <c r="F14" s="4" t="s">
        <v>24</v>
      </c>
      <c r="G14" s="4"/>
      <c r="H14" s="4" t="s">
        <v>24</v>
      </c>
      <c r="I14" s="4" t="s">
        <v>24</v>
      </c>
      <c r="J14" s="4"/>
      <c r="K14" s="4">
        <f t="shared" si="0"/>
        <v>3</v>
      </c>
    </row>
    <row r="15" spans="1:11" x14ac:dyDescent="0.25">
      <c r="A15" s="6" t="str">
        <f>IF(D15="","",MID(D15,FIND(" ",D15)+1,LEN(D15)-LEN(B15)))</f>
        <v>Metzler</v>
      </c>
      <c r="B15" s="6" t="str">
        <f>IF(D15="","",LEFT(D15,FIND(" ",D15)))</f>
        <v xml:space="preserve">Bernard </v>
      </c>
      <c r="C15" s="6" t="s">
        <v>56</v>
      </c>
      <c r="D15" s="3" t="s">
        <v>9</v>
      </c>
      <c r="E15" s="3" t="s">
        <v>32</v>
      </c>
      <c r="F15" s="4" t="s">
        <v>24</v>
      </c>
      <c r="G15" s="4" t="s">
        <v>24</v>
      </c>
      <c r="H15" s="4" t="s">
        <v>24</v>
      </c>
      <c r="I15" s="4"/>
      <c r="J15" s="4"/>
      <c r="K15" s="4">
        <f t="shared" si="0"/>
        <v>3</v>
      </c>
    </row>
    <row r="16" spans="1:11" x14ac:dyDescent="0.25">
      <c r="C16" s="6" t="s">
        <v>188</v>
      </c>
      <c r="D16" s="3" t="s">
        <v>189</v>
      </c>
      <c r="E16" s="3" t="s">
        <v>31</v>
      </c>
      <c r="F16" s="4" t="s">
        <v>24</v>
      </c>
      <c r="G16" s="4"/>
      <c r="H16" s="4" t="s">
        <v>24</v>
      </c>
      <c r="I16" s="4"/>
      <c r="J16" s="4"/>
      <c r="K16" s="4">
        <f t="shared" si="0"/>
        <v>2</v>
      </c>
    </row>
    <row r="17" spans="1:11" x14ac:dyDescent="0.25">
      <c r="A17" s="6" t="str">
        <f>IF(D17="","",MID(D17,FIND(" ",D17)+1,LEN(D17)-LEN(B17)))</f>
        <v>Russell</v>
      </c>
      <c r="B17" s="6" t="str">
        <f>IF(D17="","",LEFT(D17,FIND(" ",D17)))</f>
        <v xml:space="preserve">Bob </v>
      </c>
      <c r="C17" s="6" t="s">
        <v>58</v>
      </c>
      <c r="D17" s="3" t="s">
        <v>13</v>
      </c>
      <c r="E17" s="3" t="s">
        <v>33</v>
      </c>
      <c r="F17" s="4" t="s">
        <v>24</v>
      </c>
      <c r="G17" s="4" t="s">
        <v>24</v>
      </c>
      <c r="H17" s="4" t="s">
        <v>24</v>
      </c>
      <c r="I17" s="4"/>
      <c r="J17" s="4"/>
      <c r="K17" s="4">
        <f t="shared" si="0"/>
        <v>3</v>
      </c>
    </row>
    <row r="18" spans="1:11" x14ac:dyDescent="0.25">
      <c r="C18" s="6" t="s">
        <v>205</v>
      </c>
      <c r="D18" s="3" t="s">
        <v>206</v>
      </c>
      <c r="E18" s="3" t="s">
        <v>207</v>
      </c>
      <c r="F18" s="4" t="s">
        <v>24</v>
      </c>
      <c r="G18" s="4"/>
      <c r="H18" s="4" t="s">
        <v>24</v>
      </c>
      <c r="I18" s="4" t="s">
        <v>24</v>
      </c>
      <c r="J18" s="4"/>
      <c r="K18" s="4">
        <f t="shared" si="0"/>
        <v>3</v>
      </c>
    </row>
    <row r="19" spans="1:11" x14ac:dyDescent="0.25">
      <c r="A19" s="6" t="str">
        <f t="shared" ref="A19:A21" si="3">IF(D19="","",MID(D19,FIND(" ",D19)+1,LEN(D19)-LEN(B19)))</f>
        <v>Ryan</v>
      </c>
      <c r="B19" s="6" t="str">
        <f t="shared" ref="B19:B21" si="4">IF(D19="","",LEFT(D19,FIND(" ",D19)))</f>
        <v xml:space="preserve">Jim </v>
      </c>
      <c r="C19" s="6" t="s">
        <v>69</v>
      </c>
      <c r="D19" s="3" t="s">
        <v>5</v>
      </c>
      <c r="E19" s="3" t="s">
        <v>34</v>
      </c>
      <c r="F19" s="4" t="s">
        <v>24</v>
      </c>
      <c r="G19" s="4" t="s">
        <v>24</v>
      </c>
      <c r="H19" s="4" t="s">
        <v>24</v>
      </c>
      <c r="I19" s="4" t="s">
        <v>24</v>
      </c>
      <c r="J19" s="4"/>
      <c r="K19" s="4">
        <f t="shared" si="0"/>
        <v>4</v>
      </c>
    </row>
    <row r="20" spans="1:11" x14ac:dyDescent="0.25">
      <c r="C20" s="6" t="s">
        <v>186</v>
      </c>
      <c r="D20" s="3" t="s">
        <v>187</v>
      </c>
      <c r="E20" s="3" t="s">
        <v>34</v>
      </c>
      <c r="F20" s="4" t="s">
        <v>24</v>
      </c>
      <c r="G20" s="4" t="s">
        <v>24</v>
      </c>
      <c r="H20" s="4" t="s">
        <v>24</v>
      </c>
      <c r="I20" s="4"/>
      <c r="J20" s="4"/>
      <c r="K20" s="4">
        <f t="shared" si="0"/>
        <v>3</v>
      </c>
    </row>
    <row r="21" spans="1:11" x14ac:dyDescent="0.25">
      <c r="A21" s="16" t="str">
        <f t="shared" si="3"/>
        <v>Van Assche</v>
      </c>
      <c r="B21" s="16" t="str">
        <f t="shared" si="4"/>
        <v xml:space="preserve">Bart </v>
      </c>
      <c r="C21" s="6" t="s">
        <v>199</v>
      </c>
      <c r="D21" s="3" t="s">
        <v>200</v>
      </c>
      <c r="E21" s="3" t="s">
        <v>201</v>
      </c>
      <c r="F21" s="4" t="s">
        <v>24</v>
      </c>
      <c r="G21" s="4"/>
      <c r="H21" s="4" t="s">
        <v>24</v>
      </c>
      <c r="I21" s="4" t="s">
        <v>24</v>
      </c>
      <c r="J21" s="4"/>
      <c r="K21" s="4">
        <f t="shared" si="0"/>
        <v>3</v>
      </c>
    </row>
    <row r="22" spans="1:11" x14ac:dyDescent="0.25">
      <c r="A22" s="6" t="str">
        <f>IF(D22="","",MID(D22,FIND(" ",D22)+1,LEN(D22)-LEN(B22)))</f>
        <v>Vepa</v>
      </c>
      <c r="B22" s="6" t="str">
        <f>IF(D22="","",LEFT(D22,FIND(" ",D22)))</f>
        <v xml:space="preserve">Ram </v>
      </c>
      <c r="C22" s="6" t="s">
        <v>140</v>
      </c>
      <c r="D22" s="3" t="s">
        <v>139</v>
      </c>
      <c r="E22" s="3" t="s">
        <v>40</v>
      </c>
      <c r="F22" s="4"/>
      <c r="G22" s="4"/>
      <c r="H22" s="4"/>
      <c r="I22" s="4" t="s">
        <v>24</v>
      </c>
      <c r="J22" s="4"/>
      <c r="K22" s="4">
        <f t="shared" si="0"/>
        <v>1</v>
      </c>
    </row>
    <row r="23" spans="1:11" x14ac:dyDescent="0.25">
      <c r="C23" s="6" t="s">
        <v>193</v>
      </c>
      <c r="D23" s="3" t="s">
        <v>194</v>
      </c>
      <c r="E23" s="3" t="s">
        <v>195</v>
      </c>
      <c r="F23" s="4"/>
      <c r="G23" s="4" t="s">
        <v>24</v>
      </c>
      <c r="H23" s="4" t="s">
        <v>24</v>
      </c>
      <c r="I23" s="4" t="s">
        <v>24</v>
      </c>
      <c r="J23" s="4"/>
      <c r="K23" s="4">
        <f t="shared" si="0"/>
        <v>3</v>
      </c>
    </row>
    <row r="24" spans="1:11" x14ac:dyDescent="0.25">
      <c r="A24" s="6" t="str">
        <f>IF(D24="","",MID(D24,FIND(" ",D24)+1,LEN(D24)-LEN(B24)))</f>
        <v>Weber</v>
      </c>
      <c r="B24" s="6" t="str">
        <f>IF(D24="","",LEFT(D24,FIND(" ",D24)))</f>
        <v xml:space="preserve">Bill </v>
      </c>
      <c r="C24" s="6" t="s">
        <v>91</v>
      </c>
      <c r="D24" s="3" t="s">
        <v>107</v>
      </c>
      <c r="E24" s="3" t="s">
        <v>55</v>
      </c>
      <c r="F24" s="4"/>
      <c r="G24" s="4" t="s">
        <v>24</v>
      </c>
      <c r="H24" s="4" t="s">
        <v>24</v>
      </c>
      <c r="I24" s="4" t="s">
        <v>24</v>
      </c>
      <c r="J24" s="4"/>
      <c r="K24" s="4">
        <f t="shared" si="0"/>
        <v>3</v>
      </c>
    </row>
    <row r="25" spans="1:11" x14ac:dyDescent="0.25">
      <c r="A25" s="9"/>
      <c r="B25" s="10" t="str">
        <f>IF(D25="","",LEFT(D25,FIND(" ",D25)))</f>
        <v xml:space="preserve">Frank </v>
      </c>
      <c r="C25" s="6" t="s">
        <v>183</v>
      </c>
      <c r="D25" s="3" t="s">
        <v>184</v>
      </c>
      <c r="E25" s="3" t="s">
        <v>185</v>
      </c>
      <c r="F25" s="4" t="s">
        <v>24</v>
      </c>
      <c r="G25" s="4" t="s">
        <v>24</v>
      </c>
      <c r="H25" s="4" t="s">
        <v>24</v>
      </c>
      <c r="I25" s="4" t="s">
        <v>24</v>
      </c>
      <c r="J25" s="4"/>
      <c r="K25" s="4">
        <f t="shared" si="0"/>
        <v>4</v>
      </c>
    </row>
    <row r="26" spans="1:11" x14ac:dyDescent="0.25">
      <c r="C26" s="6" t="s">
        <v>167</v>
      </c>
      <c r="D26" s="3" t="s">
        <v>168</v>
      </c>
      <c r="E26" s="3" t="s">
        <v>32</v>
      </c>
      <c r="F26" s="4"/>
      <c r="G26" s="4"/>
      <c r="H26" s="4" t="s">
        <v>24</v>
      </c>
      <c r="I26" s="4" t="s">
        <v>24</v>
      </c>
      <c r="J26" s="4"/>
      <c r="K26" s="4">
        <f t="shared" si="0"/>
        <v>2</v>
      </c>
    </row>
    <row r="27" spans="1:11" x14ac:dyDescent="0.25">
      <c r="C27" s="6" t="s">
        <v>192</v>
      </c>
      <c r="D27" s="3" t="s">
        <v>191</v>
      </c>
      <c r="E27" s="3" t="s">
        <v>185</v>
      </c>
      <c r="F27" s="4" t="s">
        <v>24</v>
      </c>
      <c r="G27" s="4" t="s">
        <v>24</v>
      </c>
      <c r="H27" s="4" t="s">
        <v>24</v>
      </c>
      <c r="I27" s="4" t="s">
        <v>24</v>
      </c>
      <c r="J27" s="4"/>
      <c r="K27" s="4">
        <f t="shared" si="0"/>
        <v>4</v>
      </c>
    </row>
    <row r="28" spans="1:11" x14ac:dyDescent="0.25">
      <c r="C28" s="3"/>
      <c r="D28" s="3"/>
      <c r="E28" s="3"/>
      <c r="F28" s="4"/>
      <c r="G28" s="4"/>
      <c r="H28" s="4"/>
      <c r="I28" s="4"/>
      <c r="J28" s="4"/>
      <c r="K28" s="4">
        <f t="shared" ref="K9:K30" si="5">COUNTIF(F28:I28,"x")</f>
        <v>0</v>
      </c>
    </row>
    <row r="29" spans="1:11" x14ac:dyDescent="0.25">
      <c r="C29" s="3"/>
      <c r="D29" s="3"/>
      <c r="E29" s="3"/>
      <c r="F29" s="4"/>
      <c r="G29" s="4"/>
      <c r="H29" s="4"/>
      <c r="I29" s="4"/>
      <c r="J29" s="4"/>
      <c r="K29" s="4">
        <f t="shared" si="5"/>
        <v>0</v>
      </c>
    </row>
    <row r="30" spans="1:11" x14ac:dyDescent="0.25">
      <c r="C30" s="3"/>
      <c r="D30" s="3"/>
      <c r="E30" s="3"/>
      <c r="F30" s="4"/>
      <c r="G30" s="4"/>
      <c r="H30" s="4"/>
      <c r="I30" s="4"/>
      <c r="J30" s="4"/>
      <c r="K30" s="4">
        <f t="shared" si="5"/>
        <v>0</v>
      </c>
    </row>
    <row r="31" spans="1:11" x14ac:dyDescent="0.25">
      <c r="B31" s="2" t="str">
        <f t="shared" ref="B31" si="6">IF(D31="","",LEFT(D31,FIND(" ",D31)))</f>
        <v/>
      </c>
      <c r="C31" s="2" t="s">
        <v>94</v>
      </c>
    </row>
    <row r="34" spans="1:11" x14ac:dyDescent="0.25">
      <c r="C34" s="15" t="s">
        <v>130</v>
      </c>
    </row>
    <row r="35" spans="1:11" x14ac:dyDescent="0.25">
      <c r="C35" s="3"/>
      <c r="D35" s="3"/>
      <c r="E35" s="3"/>
      <c r="F35" s="4"/>
      <c r="G35" s="4"/>
      <c r="H35" s="4"/>
      <c r="I35" s="4"/>
      <c r="J35" s="4"/>
      <c r="K35" s="4"/>
    </row>
    <row r="36" spans="1:11" x14ac:dyDescent="0.25">
      <c r="A36" s="6" t="str">
        <f t="shared" ref="A36:A79" si="7">IF(D36="","",MID(D36,FIND(" ",D36)+1,LEN(D36)-LEN(B36)))</f>
        <v>Archer</v>
      </c>
      <c r="B36" s="6" t="str">
        <f>IF(D36="","",LEFT(D36,FIND(" ",D36)))</f>
        <v xml:space="preserve">Charles </v>
      </c>
      <c r="C36" s="12" t="s">
        <v>92</v>
      </c>
      <c r="D36" s="3" t="s">
        <v>54</v>
      </c>
      <c r="E36" s="3" t="s">
        <v>34</v>
      </c>
      <c r="F36" s="4"/>
      <c r="G36" s="4"/>
      <c r="H36" s="4"/>
      <c r="I36" s="4"/>
      <c r="J36" s="4"/>
      <c r="K36" s="4">
        <f>COUNTIF(F36:J36,"x")</f>
        <v>0</v>
      </c>
    </row>
    <row r="37" spans="1:11" x14ac:dyDescent="0.25">
      <c r="C37" s="3" t="s">
        <v>159</v>
      </c>
      <c r="D37" s="3" t="s">
        <v>158</v>
      </c>
      <c r="E37" s="3" t="s">
        <v>157</v>
      </c>
      <c r="F37" s="4"/>
      <c r="G37" s="4"/>
      <c r="H37" s="4"/>
      <c r="I37" s="4"/>
      <c r="J37" s="4"/>
      <c r="K37" s="4">
        <f t="shared" ref="K37:K81" si="8">COUNTIF(F37:J37,"x")</f>
        <v>0</v>
      </c>
    </row>
    <row r="38" spans="1:11" x14ac:dyDescent="0.25">
      <c r="A38" s="6" t="str">
        <f t="shared" si="7"/>
        <v>Atkins</v>
      </c>
      <c r="B38" s="6" t="str">
        <f>IF(D38="","",LEFT(D38,FIND(" ",D38)))</f>
        <v xml:space="preserve">Mark </v>
      </c>
      <c r="C38" s="6" t="s">
        <v>75</v>
      </c>
      <c r="D38" s="3" t="s">
        <v>1</v>
      </c>
      <c r="E38" s="3" t="s">
        <v>32</v>
      </c>
      <c r="F38" s="4"/>
      <c r="G38" s="4"/>
      <c r="H38" s="4"/>
      <c r="I38" s="4"/>
      <c r="J38" s="4"/>
      <c r="K38" s="4">
        <f t="shared" si="8"/>
        <v>0</v>
      </c>
    </row>
    <row r="39" spans="1:11" x14ac:dyDescent="0.25">
      <c r="A39" s="6" t="str">
        <f t="shared" si="7"/>
        <v>Benton</v>
      </c>
      <c r="B39" s="6" t="str">
        <f>IF(D39="","",LEFT(D39,FIND(" ",D39)))</f>
        <v xml:space="preserve">Brad </v>
      </c>
      <c r="C39" s="6" t="s">
        <v>60</v>
      </c>
      <c r="D39" s="3" t="s">
        <v>21</v>
      </c>
      <c r="E39" s="3" t="s">
        <v>35</v>
      </c>
      <c r="F39" s="4"/>
      <c r="G39" s="4"/>
      <c r="H39" s="4"/>
      <c r="I39" s="4"/>
      <c r="J39" s="4"/>
      <c r="K39" s="4">
        <f t="shared" si="8"/>
        <v>0</v>
      </c>
    </row>
    <row r="40" spans="1:11" x14ac:dyDescent="0.25">
      <c r="A40" s="6" t="str">
        <f t="shared" si="7"/>
        <v>Blocksome</v>
      </c>
      <c r="B40" s="6" t="str">
        <f>IF(D40="","",LEFT(D40,FIND(" ",D40)))</f>
        <v xml:space="preserve">Michael </v>
      </c>
      <c r="C40" s="6" t="s">
        <v>126</v>
      </c>
      <c r="D40" s="3" t="s">
        <v>127</v>
      </c>
      <c r="E40" s="3"/>
      <c r="F40" s="4"/>
      <c r="G40" s="4"/>
      <c r="H40" s="4"/>
      <c r="I40" s="4"/>
      <c r="J40" s="4"/>
      <c r="K40" s="4">
        <f t="shared" si="8"/>
        <v>0</v>
      </c>
    </row>
    <row r="41" spans="1:11" x14ac:dyDescent="0.25">
      <c r="C41" s="3" t="s">
        <v>150</v>
      </c>
      <c r="D41" s="3" t="s">
        <v>151</v>
      </c>
      <c r="E41" s="3" t="s">
        <v>40</v>
      </c>
      <c r="F41" s="4"/>
      <c r="G41" s="4"/>
      <c r="H41" s="4"/>
      <c r="I41" s="4"/>
      <c r="J41" s="4"/>
      <c r="K41" s="4">
        <f t="shared" si="8"/>
        <v>0</v>
      </c>
    </row>
    <row r="42" spans="1:11" x14ac:dyDescent="0.25">
      <c r="A42" s="6" t="str">
        <f t="shared" si="7"/>
        <v>Burette</v>
      </c>
      <c r="B42" s="6" t="str">
        <f>IF(D42="","",LEFT(D42,FIND(" ",D42)))</f>
        <v xml:space="preserve">Yohann </v>
      </c>
      <c r="C42" s="6" t="s">
        <v>112</v>
      </c>
      <c r="D42" s="3" t="s">
        <v>113</v>
      </c>
      <c r="E42" s="3" t="s">
        <v>34</v>
      </c>
      <c r="F42" s="4"/>
      <c r="G42" s="4"/>
      <c r="H42" s="4"/>
      <c r="I42" s="4"/>
      <c r="J42" s="4"/>
      <c r="K42" s="4">
        <f t="shared" si="8"/>
        <v>0</v>
      </c>
    </row>
    <row r="43" spans="1:11" x14ac:dyDescent="0.25">
      <c r="A43" s="6" t="str">
        <f t="shared" si="7"/>
        <v>Cain</v>
      </c>
      <c r="B43" s="6" t="str">
        <f>IF(D43="","",LEFT(D43,FIND(" ",D43)))</f>
        <v xml:space="preserve">Ken </v>
      </c>
      <c r="C43" s="6" t="s">
        <v>71</v>
      </c>
      <c r="D43" s="3" t="s">
        <v>19</v>
      </c>
      <c r="E43" s="3" t="s">
        <v>181</v>
      </c>
      <c r="F43" s="4"/>
      <c r="G43" s="4"/>
      <c r="H43" s="4"/>
      <c r="I43" s="4"/>
      <c r="J43" s="4"/>
      <c r="K43" s="4">
        <f t="shared" si="8"/>
        <v>0</v>
      </c>
    </row>
    <row r="44" spans="1:11" x14ac:dyDescent="0.25">
      <c r="C44" s="6" t="s">
        <v>173</v>
      </c>
      <c r="D44" s="3" t="s">
        <v>174</v>
      </c>
      <c r="E44" s="3"/>
      <c r="F44" s="4"/>
      <c r="G44" s="4"/>
      <c r="H44" s="4"/>
      <c r="I44" s="4"/>
      <c r="J44" s="4"/>
      <c r="K44" s="4">
        <f t="shared" si="8"/>
        <v>0</v>
      </c>
    </row>
    <row r="45" spans="1:11" x14ac:dyDescent="0.25">
      <c r="A45" s="6" t="e">
        <f t="shared" si="7"/>
        <v>#VALUE!</v>
      </c>
      <c r="B45" s="6" t="e">
        <f>IF(D45="","",LEFT(D45,FIND(" ",D45)))</f>
        <v>#VALUE!</v>
      </c>
      <c r="C45" s="6" t="s">
        <v>177</v>
      </c>
      <c r="D45" s="3" t="s">
        <v>178</v>
      </c>
      <c r="E45" s="3" t="s">
        <v>38</v>
      </c>
      <c r="F45" s="4"/>
      <c r="G45" s="4"/>
      <c r="H45" s="4"/>
      <c r="I45" s="4"/>
      <c r="J45" s="4"/>
      <c r="K45" s="4">
        <f t="shared" si="8"/>
        <v>0</v>
      </c>
    </row>
    <row r="46" spans="1:11" x14ac:dyDescent="0.25">
      <c r="C46" s="3" t="s">
        <v>171</v>
      </c>
      <c r="D46" s="3" t="s">
        <v>172</v>
      </c>
      <c r="E46" s="3"/>
      <c r="F46" s="4"/>
      <c r="G46" s="4"/>
      <c r="H46" s="4"/>
      <c r="I46" s="4"/>
      <c r="J46" s="4"/>
      <c r="K46" s="4">
        <f t="shared" si="8"/>
        <v>0</v>
      </c>
    </row>
    <row r="47" spans="1:11" x14ac:dyDescent="0.25">
      <c r="A47" s="6" t="str">
        <f t="shared" si="7"/>
        <v>Coulter</v>
      </c>
      <c r="B47" s="6" t="str">
        <f t="shared" ref="B47:B54" si="9">IF(D47="","",LEFT(D47,FIND(" ",D47)))</f>
        <v xml:space="preserve">Susan </v>
      </c>
      <c r="C47" s="6" t="s">
        <v>85</v>
      </c>
      <c r="D47" s="3" t="s">
        <v>26</v>
      </c>
      <c r="E47" s="3" t="s">
        <v>41</v>
      </c>
      <c r="F47" s="4"/>
      <c r="G47" s="4"/>
      <c r="H47" s="4"/>
      <c r="I47" s="4"/>
      <c r="J47" s="4"/>
      <c r="K47" s="4">
        <f t="shared" si="8"/>
        <v>0</v>
      </c>
    </row>
    <row r="48" spans="1:11" x14ac:dyDescent="0.25">
      <c r="A48" s="6" t="str">
        <f t="shared" si="7"/>
        <v>Cvetanovic</v>
      </c>
      <c r="B48" s="6" t="str">
        <f t="shared" si="9"/>
        <v xml:space="preserve">Zarka </v>
      </c>
      <c r="C48" s="6" t="s">
        <v>90</v>
      </c>
      <c r="D48" s="3" t="s">
        <v>6</v>
      </c>
      <c r="E48" s="3" t="s">
        <v>42</v>
      </c>
      <c r="F48" s="4"/>
      <c r="G48" s="4"/>
      <c r="H48" s="4"/>
      <c r="I48" s="4"/>
      <c r="J48" s="4"/>
      <c r="K48" s="4">
        <f t="shared" si="8"/>
        <v>0</v>
      </c>
    </row>
    <row r="49" spans="1:11" x14ac:dyDescent="0.25">
      <c r="A49" s="6" t="str">
        <f t="shared" si="7"/>
        <v>Durnov</v>
      </c>
      <c r="B49" s="6" t="str">
        <f t="shared" si="9"/>
        <v xml:space="preserve">Dmitry </v>
      </c>
      <c r="C49" s="6" t="s">
        <v>106</v>
      </c>
      <c r="D49" s="3" t="s">
        <v>99</v>
      </c>
      <c r="E49" s="3" t="s">
        <v>34</v>
      </c>
      <c r="F49" s="4"/>
      <c r="G49" s="4"/>
      <c r="H49" s="4"/>
      <c r="I49" s="4"/>
      <c r="J49" s="4"/>
      <c r="K49" s="4">
        <f t="shared" si="8"/>
        <v>0</v>
      </c>
    </row>
    <row r="50" spans="1:11" x14ac:dyDescent="0.25">
      <c r="A50" s="16" t="str">
        <f>IF(D50="","",MID(D50,FIND(" ",D50)+1,LEN(D50)-LEN(B50)))</f>
        <v>Goldenberg</v>
      </c>
      <c r="B50" s="16" t="str">
        <f t="shared" si="9"/>
        <v xml:space="preserve">Dror </v>
      </c>
      <c r="C50" s="6" t="s">
        <v>202</v>
      </c>
      <c r="D50" s="3" t="s">
        <v>203</v>
      </c>
      <c r="E50" s="3" t="s">
        <v>204</v>
      </c>
      <c r="F50" s="4"/>
      <c r="G50" s="4"/>
      <c r="H50" s="4"/>
      <c r="I50" s="4"/>
      <c r="J50" s="4"/>
      <c r="K50" s="4">
        <f t="shared" si="8"/>
        <v>0</v>
      </c>
    </row>
    <row r="51" spans="1:11" x14ac:dyDescent="0.25">
      <c r="A51" s="6" t="str">
        <f t="shared" si="7"/>
        <v>Goodell</v>
      </c>
      <c r="B51" s="6" t="str">
        <f t="shared" si="9"/>
        <v xml:space="preserve">Dave </v>
      </c>
      <c r="C51" s="6" t="s">
        <v>62</v>
      </c>
      <c r="D51" s="3" t="s">
        <v>20</v>
      </c>
      <c r="E51" s="3" t="s">
        <v>31</v>
      </c>
      <c r="F51" s="4"/>
      <c r="G51" s="4"/>
      <c r="H51" s="4"/>
      <c r="I51" s="4"/>
      <c r="J51" s="4"/>
      <c r="K51" s="4">
        <f t="shared" si="8"/>
        <v>0</v>
      </c>
    </row>
    <row r="52" spans="1:11" x14ac:dyDescent="0.25">
      <c r="A52" s="6" t="str">
        <f t="shared" si="7"/>
        <v>Gorentla</v>
      </c>
      <c r="B52" s="6" t="str">
        <f t="shared" si="9"/>
        <v xml:space="preserve">Manjunath </v>
      </c>
      <c r="C52" s="6" t="s">
        <v>128</v>
      </c>
      <c r="D52" s="3" t="s">
        <v>129</v>
      </c>
      <c r="E52" s="3"/>
      <c r="F52" s="4"/>
      <c r="G52" s="4"/>
      <c r="H52" s="4"/>
      <c r="I52" s="4"/>
      <c r="J52" s="4"/>
      <c r="K52" s="4">
        <f t="shared" si="8"/>
        <v>0</v>
      </c>
    </row>
    <row r="53" spans="1:11" x14ac:dyDescent="0.25">
      <c r="A53" s="6" t="str">
        <f t="shared" si="7"/>
        <v>Graham</v>
      </c>
      <c r="B53" s="6" t="str">
        <f t="shared" si="9"/>
        <v xml:space="preserve">Rich </v>
      </c>
      <c r="C53" s="6" t="s">
        <v>109</v>
      </c>
      <c r="D53" s="3" t="s">
        <v>108</v>
      </c>
      <c r="E53" s="3" t="s">
        <v>39</v>
      </c>
      <c r="F53" s="4"/>
      <c r="G53" s="4"/>
      <c r="H53" s="4"/>
      <c r="I53" s="4"/>
      <c r="J53" s="4"/>
      <c r="K53" s="4">
        <f t="shared" si="8"/>
        <v>0</v>
      </c>
    </row>
    <row r="54" spans="1:11" x14ac:dyDescent="0.25">
      <c r="A54" s="6" t="str">
        <f t="shared" si="7"/>
        <v>Grant</v>
      </c>
      <c r="B54" s="6" t="str">
        <f t="shared" si="9"/>
        <v xml:space="preserve">Ryan </v>
      </c>
      <c r="C54" s="6" t="s">
        <v>82</v>
      </c>
      <c r="D54" s="3" t="s">
        <v>44</v>
      </c>
      <c r="E54" s="3" t="s">
        <v>43</v>
      </c>
      <c r="F54" s="4"/>
      <c r="G54" s="4"/>
      <c r="H54" s="4"/>
      <c r="I54" s="4"/>
      <c r="J54" s="4"/>
      <c r="K54" s="4">
        <f t="shared" si="8"/>
        <v>0</v>
      </c>
    </row>
    <row r="55" spans="1:11" x14ac:dyDescent="0.25">
      <c r="C55" s="6" t="s">
        <v>152</v>
      </c>
      <c r="D55" s="3" t="s">
        <v>153</v>
      </c>
      <c r="E55" s="3"/>
      <c r="F55" s="4"/>
      <c r="G55" s="4"/>
      <c r="H55" s="4"/>
      <c r="I55" s="4"/>
      <c r="J55" s="4"/>
      <c r="K55" s="4">
        <f t="shared" si="8"/>
        <v>0</v>
      </c>
    </row>
    <row r="56" spans="1:11" x14ac:dyDescent="0.25">
      <c r="C56" s="6" t="s">
        <v>147</v>
      </c>
      <c r="D56" s="3" t="s">
        <v>144</v>
      </c>
      <c r="E56" s="3"/>
      <c r="F56" s="4"/>
      <c r="G56" s="4"/>
      <c r="H56" s="4"/>
      <c r="I56" s="4"/>
      <c r="J56" s="4"/>
      <c r="K56" s="4">
        <f t="shared" si="8"/>
        <v>0</v>
      </c>
    </row>
    <row r="57" spans="1:11" x14ac:dyDescent="0.25">
      <c r="A57" s="16" t="str">
        <f>IF(D57="","",MID(D57,FIND(" ",D57)+1,LEN(D57)-LEN(B57)))</f>
        <v>Huang</v>
      </c>
      <c r="B57" s="16" t="str">
        <f>IF(D57="","",LEFT(D57,FIND(" ",D57)))</f>
        <v xml:space="preserve">Su </v>
      </c>
      <c r="C57" s="6" t="s">
        <v>197</v>
      </c>
      <c r="D57" s="3" t="s">
        <v>198</v>
      </c>
      <c r="E57" s="3" t="s">
        <v>32</v>
      </c>
      <c r="F57" s="4"/>
      <c r="G57" s="4"/>
      <c r="H57" s="4"/>
      <c r="I57" s="4"/>
      <c r="J57" s="4"/>
      <c r="K57" s="4">
        <f t="shared" si="8"/>
        <v>0</v>
      </c>
    </row>
    <row r="58" spans="1:11" x14ac:dyDescent="0.25">
      <c r="A58" s="6" t="str">
        <f t="shared" si="7"/>
        <v>Lameter</v>
      </c>
      <c r="B58" s="6" t="str">
        <f>IF(D58="","",LEFT(D58,FIND(" ",D58)))</f>
        <v xml:space="preserve">Christoph </v>
      </c>
      <c r="C58" s="6" t="s">
        <v>61</v>
      </c>
      <c r="D58" s="3" t="s">
        <v>22</v>
      </c>
      <c r="E58" s="3"/>
      <c r="F58" s="4"/>
      <c r="G58" s="4"/>
      <c r="H58" s="4"/>
      <c r="I58" s="4"/>
      <c r="J58" s="4"/>
      <c r="K58" s="4">
        <f t="shared" si="8"/>
        <v>0</v>
      </c>
    </row>
    <row r="59" spans="1:11" x14ac:dyDescent="0.25">
      <c r="A59" s="6" t="str">
        <f t="shared" si="7"/>
        <v>Ledford</v>
      </c>
      <c r="B59" s="6" t="str">
        <f>IF(D59="","",LEFT(D59,FIND(" ",D59)))</f>
        <v xml:space="preserve">Doug </v>
      </c>
      <c r="C59" s="6" t="s">
        <v>64</v>
      </c>
      <c r="D59" s="3" t="s">
        <v>18</v>
      </c>
      <c r="E59" s="3" t="s">
        <v>111</v>
      </c>
      <c r="F59" s="4"/>
      <c r="G59" s="4"/>
      <c r="H59" s="4"/>
      <c r="I59" s="4"/>
      <c r="J59" s="4"/>
      <c r="K59" s="4">
        <f t="shared" si="8"/>
        <v>0</v>
      </c>
    </row>
    <row r="60" spans="1:11" x14ac:dyDescent="0.25">
      <c r="A60" s="16" t="str">
        <f>IF(D60="","",MID(D60,FIND(" ",D60)+1,LEN(D60)-LEN(B60)))</f>
        <v>Moran</v>
      </c>
      <c r="B60" s="16" t="str">
        <f>IF(D60="","",LEFT(D60,FIND(" ",D60)))</f>
        <v xml:space="preserve">Kevin </v>
      </c>
      <c r="C60" s="6" t="s">
        <v>209</v>
      </c>
      <c r="D60" s="3" t="s">
        <v>210</v>
      </c>
      <c r="E60" s="3" t="s">
        <v>207</v>
      </c>
      <c r="F60" s="4"/>
      <c r="G60" s="4"/>
      <c r="H60" s="4"/>
      <c r="I60" s="4"/>
      <c r="J60" s="4"/>
      <c r="K60" s="4">
        <f t="shared" si="8"/>
        <v>0</v>
      </c>
    </row>
    <row r="61" spans="1:11" x14ac:dyDescent="0.25">
      <c r="C61" s="6" t="s">
        <v>169</v>
      </c>
      <c r="D61" s="3" t="s">
        <v>170</v>
      </c>
      <c r="E61" s="3"/>
      <c r="F61" s="4"/>
      <c r="G61" s="4"/>
      <c r="H61" s="4"/>
      <c r="I61" s="4"/>
      <c r="J61" s="4"/>
      <c r="K61" s="4">
        <f t="shared" si="8"/>
        <v>0</v>
      </c>
    </row>
    <row r="62" spans="1:11" x14ac:dyDescent="0.25">
      <c r="C62" s="6" t="s">
        <v>146</v>
      </c>
      <c r="D62" s="3" t="s">
        <v>145</v>
      </c>
      <c r="E62" s="3" t="s">
        <v>32</v>
      </c>
      <c r="F62" s="4"/>
      <c r="G62" s="4"/>
      <c r="H62" s="4"/>
      <c r="I62" s="4"/>
      <c r="J62" s="4"/>
      <c r="K62" s="4">
        <f t="shared" si="8"/>
        <v>0</v>
      </c>
    </row>
    <row r="63" spans="1:11" x14ac:dyDescent="0.25">
      <c r="C63" s="6" t="s">
        <v>165</v>
      </c>
      <c r="D63" s="3" t="s">
        <v>166</v>
      </c>
      <c r="E63" s="3"/>
      <c r="F63" s="4" t="s">
        <v>24</v>
      </c>
      <c r="G63" s="4"/>
      <c r="H63" s="4"/>
      <c r="I63" s="4"/>
      <c r="J63" s="4"/>
      <c r="K63" s="4">
        <f t="shared" si="8"/>
        <v>1</v>
      </c>
    </row>
    <row r="64" spans="1:11" x14ac:dyDescent="0.25">
      <c r="C64" s="6" t="s">
        <v>155</v>
      </c>
      <c r="D64" s="3" t="s">
        <v>156</v>
      </c>
      <c r="E64" s="3" t="s">
        <v>157</v>
      </c>
      <c r="F64" s="4"/>
      <c r="G64" s="4"/>
      <c r="H64" s="4"/>
      <c r="I64" s="4"/>
      <c r="J64" s="4"/>
      <c r="K64" s="4">
        <f t="shared" si="8"/>
        <v>0</v>
      </c>
    </row>
    <row r="65" spans="1:11" x14ac:dyDescent="0.25">
      <c r="A65" s="6" t="str">
        <f t="shared" ref="A65" si="10">IF(D65="","",MID(D65,FIND(" ",D65)+1,LEN(D65)-LEN(B65)))</f>
        <v>Poole</v>
      </c>
      <c r="B65" s="6" t="str">
        <f t="shared" ref="B65" si="11">IF(D65="","",LEFT(D65,FIND(" ",D65)))</f>
        <v xml:space="preserve">Steve </v>
      </c>
      <c r="C65" s="6" t="s">
        <v>133</v>
      </c>
      <c r="D65" s="3" t="s">
        <v>134</v>
      </c>
      <c r="E65" s="3"/>
      <c r="F65" s="4"/>
      <c r="G65" s="4"/>
      <c r="H65" s="4"/>
      <c r="I65" s="4"/>
      <c r="J65" s="4"/>
      <c r="K65" s="4">
        <f t="shared" si="8"/>
        <v>0</v>
      </c>
    </row>
    <row r="66" spans="1:11" x14ac:dyDescent="0.25">
      <c r="A66" s="6" t="str">
        <f t="shared" si="7"/>
        <v>Pritchard</v>
      </c>
      <c r="B66" s="6" t="str">
        <f>IF(D66="","",LEFT(D66,FIND(" ",D66)))</f>
        <v xml:space="preserve">Howard </v>
      </c>
      <c r="C66" s="6" t="s">
        <v>67</v>
      </c>
      <c r="D66" s="3" t="s">
        <v>10</v>
      </c>
      <c r="E66" s="3" t="s">
        <v>41</v>
      </c>
      <c r="F66" s="4"/>
      <c r="G66" s="4"/>
      <c r="H66" s="4"/>
      <c r="I66" s="4"/>
      <c r="J66" s="4"/>
      <c r="K66" s="4">
        <f t="shared" si="8"/>
        <v>0</v>
      </c>
    </row>
    <row r="67" spans="1:11" x14ac:dyDescent="0.25">
      <c r="C67" s="6" t="s">
        <v>175</v>
      </c>
      <c r="D67" s="3" t="s">
        <v>176</v>
      </c>
      <c r="E67" s="3"/>
      <c r="F67" s="4"/>
      <c r="G67" s="4"/>
      <c r="H67" s="4"/>
      <c r="I67" s="4"/>
      <c r="J67" s="4"/>
      <c r="K67" s="4">
        <f t="shared" si="8"/>
        <v>0</v>
      </c>
    </row>
    <row r="68" spans="1:11" x14ac:dyDescent="0.25">
      <c r="A68" s="6" t="str">
        <f t="shared" si="7"/>
        <v>Reu</v>
      </c>
      <c r="B68" s="6" t="str">
        <f>IF(D68="","",LEFT(D68,FIND(" ",D68)))</f>
        <v xml:space="preserve">Tom </v>
      </c>
      <c r="C68" s="6" t="s">
        <v>87</v>
      </c>
      <c r="D68" s="3" t="s">
        <v>28</v>
      </c>
      <c r="E68" s="3" t="s">
        <v>88</v>
      </c>
      <c r="F68" s="4"/>
      <c r="G68" s="4"/>
      <c r="H68" s="4"/>
      <c r="I68" s="4"/>
      <c r="J68" s="4"/>
      <c r="K68" s="4">
        <f t="shared" si="8"/>
        <v>0</v>
      </c>
    </row>
    <row r="69" spans="1:11" x14ac:dyDescent="0.25">
      <c r="A69" s="6" t="str">
        <f t="shared" si="7"/>
        <v>Rosenstock</v>
      </c>
      <c r="B69" s="6" t="str">
        <f>IF(D69="","",LEFT(D69,FIND(" ",D69)))</f>
        <v xml:space="preserve">Hal </v>
      </c>
      <c r="C69" s="6" t="s">
        <v>66</v>
      </c>
      <c r="D69" s="3" t="s">
        <v>4</v>
      </c>
      <c r="E69" s="3" t="s">
        <v>39</v>
      </c>
      <c r="F69" s="4"/>
      <c r="G69" s="4"/>
      <c r="H69" s="4"/>
      <c r="I69" s="4"/>
      <c r="J69" s="4"/>
      <c r="K69" s="4">
        <f t="shared" si="8"/>
        <v>0</v>
      </c>
    </row>
    <row r="70" spans="1:11" x14ac:dyDescent="0.25">
      <c r="C70" s="6" t="s">
        <v>131</v>
      </c>
      <c r="D70" s="3" t="s">
        <v>132</v>
      </c>
      <c r="E70" s="3" t="s">
        <v>162</v>
      </c>
      <c r="F70" s="4"/>
      <c r="G70" s="4"/>
      <c r="H70" s="4"/>
      <c r="I70" s="4"/>
      <c r="J70" s="4"/>
      <c r="K70" s="4">
        <f t="shared" si="8"/>
        <v>0</v>
      </c>
    </row>
    <row r="71" spans="1:11" x14ac:dyDescent="0.25">
      <c r="A71" s="6" t="str">
        <f t="shared" si="7"/>
        <v>Satyanarayana</v>
      </c>
      <c r="B71" s="6" t="str">
        <f>IF(D71="","",LEFT(D71,FIND(" ",D71)))</f>
        <v xml:space="preserve">Pradeep </v>
      </c>
      <c r="C71" s="6" t="s">
        <v>80</v>
      </c>
      <c r="D71" s="3" t="s">
        <v>11</v>
      </c>
      <c r="E71" s="3" t="s">
        <v>32</v>
      </c>
      <c r="F71" s="4"/>
      <c r="G71" s="4"/>
      <c r="H71" s="4"/>
      <c r="I71" s="4"/>
      <c r="J71" s="4"/>
      <c r="K71" s="4">
        <f t="shared" si="8"/>
        <v>0</v>
      </c>
    </row>
    <row r="72" spans="1:11" x14ac:dyDescent="0.25">
      <c r="A72" s="6" t="str">
        <f t="shared" si="7"/>
        <v>Shalev</v>
      </c>
      <c r="B72" s="6" t="str">
        <f>IF(D72="","",LEFT(D72,FIND(" ",D72)))</f>
        <v xml:space="preserve">Leah </v>
      </c>
      <c r="C72" s="6" t="s">
        <v>116</v>
      </c>
      <c r="D72" s="3" t="s">
        <v>110</v>
      </c>
      <c r="E72" s="3" t="s">
        <v>117</v>
      </c>
      <c r="F72" s="4"/>
      <c r="G72" s="4"/>
      <c r="H72" s="4"/>
      <c r="I72" s="4"/>
      <c r="J72" s="4"/>
      <c r="K72" s="4">
        <f t="shared" si="8"/>
        <v>0</v>
      </c>
    </row>
    <row r="73" spans="1:11" x14ac:dyDescent="0.25">
      <c r="A73" s="6" t="str">
        <f>IF(D73="","",MID(D73,FIND(" ",D73)+1,LEN(D73)-LEN(B73)))</f>
        <v>Shamis</v>
      </c>
      <c r="B73" s="6" t="str">
        <f>IF(D73="","",LEFT(D73,FIND(" ",D73)))</f>
        <v xml:space="preserve">Pavel </v>
      </c>
      <c r="C73" s="6" t="s">
        <v>125</v>
      </c>
      <c r="D73" s="3" t="s">
        <v>124</v>
      </c>
      <c r="E73" s="3" t="s">
        <v>136</v>
      </c>
      <c r="F73" s="4"/>
      <c r="G73" s="4"/>
      <c r="H73" s="4"/>
      <c r="I73" s="4"/>
      <c r="J73" s="4"/>
      <c r="K73" s="4">
        <f t="shared" si="8"/>
        <v>0</v>
      </c>
    </row>
    <row r="74" spans="1:11" x14ac:dyDescent="0.25">
      <c r="C74" s="6" t="s">
        <v>163</v>
      </c>
      <c r="D74" s="3" t="s">
        <v>164</v>
      </c>
      <c r="E74" s="3"/>
      <c r="F74" s="4"/>
      <c r="G74" s="4"/>
      <c r="H74" s="4"/>
      <c r="I74" s="4"/>
      <c r="J74" s="4"/>
      <c r="K74" s="4">
        <f t="shared" si="8"/>
        <v>0</v>
      </c>
    </row>
    <row r="75" spans="1:11" x14ac:dyDescent="0.25">
      <c r="A75" s="6" t="str">
        <f t="shared" si="7"/>
        <v>Snapko</v>
      </c>
      <c r="B75" s="6" t="str">
        <f t="shared" ref="B75:B79" si="12">IF(D75="","",LEFT(D75,FIND(" ",D75)))</f>
        <v xml:space="preserve">Bill </v>
      </c>
      <c r="C75" s="6" t="s">
        <v>57</v>
      </c>
      <c r="D75" s="3" t="s">
        <v>23</v>
      </c>
      <c r="E75" s="3" t="s">
        <v>30</v>
      </c>
      <c r="F75" s="4"/>
      <c r="G75" s="4"/>
      <c r="H75" s="4"/>
      <c r="I75" s="4"/>
      <c r="J75" s="4"/>
      <c r="K75" s="4">
        <f t="shared" si="8"/>
        <v>0</v>
      </c>
    </row>
    <row r="76" spans="1:11" x14ac:dyDescent="0.25">
      <c r="A76" s="6" t="str">
        <f>IF(D76="","",MID(D76,FIND(" ",D76)+1,LEN(D76)-LEN(B76)))</f>
        <v>Solt</v>
      </c>
      <c r="B76" s="6" t="str">
        <f t="shared" si="12"/>
        <v xml:space="preserve">Dave </v>
      </c>
      <c r="C76" s="6" t="s">
        <v>141</v>
      </c>
      <c r="D76" s="3" t="s">
        <v>142</v>
      </c>
      <c r="E76" s="3"/>
      <c r="F76" s="4"/>
      <c r="G76" s="4"/>
      <c r="H76" s="4"/>
      <c r="I76" s="4"/>
      <c r="J76" s="4"/>
      <c r="K76" s="4">
        <f t="shared" si="8"/>
        <v>0</v>
      </c>
    </row>
    <row r="77" spans="1:11" x14ac:dyDescent="0.25">
      <c r="A77" s="6" t="str">
        <f t="shared" si="7"/>
        <v>Squyres</v>
      </c>
      <c r="B77" s="6" t="str">
        <f t="shared" si="12"/>
        <v xml:space="preserve">Jeff </v>
      </c>
      <c r="C77" s="6" t="s">
        <v>68</v>
      </c>
      <c r="D77" s="3" t="s">
        <v>12</v>
      </c>
      <c r="E77" s="3" t="s">
        <v>31</v>
      </c>
      <c r="F77" s="4"/>
      <c r="G77" s="4"/>
      <c r="H77" s="4"/>
      <c r="I77" s="4"/>
      <c r="J77" s="4"/>
      <c r="K77" s="4">
        <f t="shared" si="8"/>
        <v>0</v>
      </c>
    </row>
    <row r="78" spans="1:11" x14ac:dyDescent="0.25">
      <c r="A78" s="6" t="str">
        <f t="shared" si="7"/>
        <v>Sur</v>
      </c>
      <c r="B78" s="6" t="str">
        <f t="shared" si="12"/>
        <v xml:space="preserve">Sayantan </v>
      </c>
      <c r="C78" s="6" t="s">
        <v>83</v>
      </c>
      <c r="D78" s="3" t="s">
        <v>15</v>
      </c>
      <c r="E78" s="3" t="s">
        <v>34</v>
      </c>
      <c r="F78" s="4"/>
      <c r="G78" s="4"/>
      <c r="H78" s="4"/>
      <c r="I78" s="4"/>
      <c r="J78" s="4"/>
      <c r="K78" s="4">
        <f t="shared" si="8"/>
        <v>0</v>
      </c>
    </row>
    <row r="79" spans="1:11" x14ac:dyDescent="0.25">
      <c r="A79" s="6" t="str">
        <f t="shared" si="7"/>
        <v>Talagala</v>
      </c>
      <c r="B79" s="6" t="str">
        <f t="shared" si="12"/>
        <v xml:space="preserve">Nisha </v>
      </c>
      <c r="C79" s="6" t="s">
        <v>96</v>
      </c>
      <c r="D79" s="3" t="s">
        <v>97</v>
      </c>
      <c r="E79" s="3" t="s">
        <v>95</v>
      </c>
      <c r="F79" s="4"/>
      <c r="G79" s="4"/>
      <c r="H79" s="4"/>
      <c r="I79" s="4"/>
      <c r="J79" s="4"/>
      <c r="K79" s="4">
        <f t="shared" si="8"/>
        <v>0</v>
      </c>
    </row>
    <row r="80" spans="1:11" x14ac:dyDescent="0.25">
      <c r="C80" s="6" t="s">
        <v>149</v>
      </c>
      <c r="D80" s="3" t="s">
        <v>143</v>
      </c>
      <c r="E80" s="3"/>
      <c r="F80" s="4"/>
      <c r="G80" s="4"/>
      <c r="H80" s="4"/>
      <c r="I80" s="4"/>
      <c r="J80" s="4"/>
      <c r="K80" s="4">
        <f t="shared" si="8"/>
        <v>0</v>
      </c>
    </row>
    <row r="81" spans="1:11" x14ac:dyDescent="0.25">
      <c r="A81" s="9" t="s">
        <v>51</v>
      </c>
      <c r="B81" s="10" t="str">
        <f>IF(D81="","",LEFT(D81,FIND(" ",D81)))</f>
        <v xml:space="preserve">Bob </v>
      </c>
      <c r="C81" s="6" t="s">
        <v>59</v>
      </c>
      <c r="D81" s="3" t="s">
        <v>14</v>
      </c>
      <c r="E81" s="3" t="s">
        <v>34</v>
      </c>
      <c r="F81" s="4"/>
      <c r="G81" s="4"/>
      <c r="H81" s="4"/>
      <c r="I81" s="4"/>
      <c r="J81" s="4"/>
      <c r="K81" s="4">
        <f t="shared" si="8"/>
        <v>0</v>
      </c>
    </row>
    <row r="82" spans="1:11" x14ac:dyDescent="0.25">
      <c r="C82" s="13"/>
      <c r="D82" s="13"/>
      <c r="E82" s="13"/>
      <c r="F82" s="14"/>
      <c r="G82" s="14"/>
      <c r="H82" s="14"/>
      <c r="I82" s="14"/>
      <c r="J82" s="14"/>
      <c r="K82" s="14"/>
    </row>
    <row r="83" spans="1:11" x14ac:dyDescent="0.25">
      <c r="C83" s="15" t="s">
        <v>179</v>
      </c>
    </row>
    <row r="84" spans="1:11" x14ac:dyDescent="0.25">
      <c r="A84" s="6" t="str">
        <f t="shared" ref="A84:A96" si="13">IF(D84="","",MID(D84,FIND(" ",D84)+1,LEN(D84)-LEN(B84)))</f>
        <v>Bshara</v>
      </c>
      <c r="B84" s="6" t="str">
        <f t="shared" ref="B84:B96" si="14">IF(D84="","",LEFT(D84,FIND(" ",D84)))</f>
        <v xml:space="preserve">Nafea </v>
      </c>
      <c r="C84" s="6" t="s">
        <v>104</v>
      </c>
      <c r="D84" s="3" t="s">
        <v>105</v>
      </c>
      <c r="E84" s="3" t="s">
        <v>182</v>
      </c>
      <c r="F84" s="4"/>
      <c r="G84" s="4"/>
      <c r="H84" s="4"/>
      <c r="I84" s="4"/>
      <c r="J84" s="4"/>
      <c r="K84" s="4" t="e">
        <f>COUNTIF(#REF!,"x")</f>
        <v>#REF!</v>
      </c>
    </row>
    <row r="85" spans="1:11" x14ac:dyDescent="0.25">
      <c r="A85" s="6" t="str">
        <f t="shared" si="13"/>
        <v>Cardona</v>
      </c>
      <c r="B85" s="6" t="str">
        <f t="shared" si="14"/>
        <v xml:space="preserve">Omar </v>
      </c>
      <c r="C85" s="6" t="s">
        <v>76</v>
      </c>
      <c r="D85" s="3" t="s">
        <v>53</v>
      </c>
      <c r="E85" s="3"/>
      <c r="F85" s="4"/>
      <c r="G85" s="4"/>
      <c r="H85" s="4"/>
      <c r="I85" s="4"/>
      <c r="J85" s="4"/>
      <c r="K85" s="4" t="e">
        <f>COUNTIF(#REF!,"x")</f>
        <v>#REF!</v>
      </c>
    </row>
    <row r="86" spans="1:11" x14ac:dyDescent="0.25">
      <c r="A86" s="6" t="str">
        <f t="shared" si="13"/>
        <v>Carrier</v>
      </c>
      <c r="B86" s="6" t="str">
        <f t="shared" si="14"/>
        <v xml:space="preserve">John </v>
      </c>
      <c r="C86" s="6" t="s">
        <v>120</v>
      </c>
      <c r="D86" s="3" t="s">
        <v>121</v>
      </c>
      <c r="E86" s="3" t="s">
        <v>34</v>
      </c>
      <c r="F86" s="4"/>
      <c r="G86" s="4"/>
      <c r="H86" s="4"/>
      <c r="I86" s="4"/>
      <c r="J86" s="4"/>
      <c r="K86" s="4" t="e">
        <f>COUNTIF(#REF!,"x")</f>
        <v>#REF!</v>
      </c>
    </row>
    <row r="87" spans="1:11" x14ac:dyDescent="0.25">
      <c r="A87" s="6" t="str">
        <f>IF(D87="","",MID(D87,FIND(" ",D87)+1,LEN(D87)-LEN(B87)))</f>
        <v>Collignon</v>
      </c>
      <c r="B87" s="6" t="str">
        <f>IF(D87="","",LEFT(D87,FIND(" ",D87)))</f>
        <v xml:space="preserve">Barbara </v>
      </c>
      <c r="C87" s="6" t="s">
        <v>102</v>
      </c>
      <c r="D87" s="3" t="s">
        <v>103</v>
      </c>
      <c r="E87" s="3"/>
      <c r="F87" s="4"/>
      <c r="G87" s="4"/>
      <c r="H87" s="4"/>
      <c r="I87" s="4"/>
      <c r="J87" s="4"/>
      <c r="K87" s="4">
        <f>COUNTIF(F87:F87,"x")</f>
        <v>0</v>
      </c>
    </row>
    <row r="88" spans="1:11" x14ac:dyDescent="0.25">
      <c r="A88" s="6" t="str">
        <f t="shared" si="13"/>
        <v>Fields</v>
      </c>
      <c r="B88" s="6" t="str">
        <f t="shared" si="14"/>
        <v xml:space="preserve">Parks </v>
      </c>
      <c r="C88" s="6" t="s">
        <v>77</v>
      </c>
      <c r="D88" s="3" t="s">
        <v>46</v>
      </c>
      <c r="E88" s="3" t="s">
        <v>41</v>
      </c>
      <c r="F88" s="4"/>
      <c r="G88" s="4"/>
      <c r="H88" s="4"/>
      <c r="I88" s="4"/>
      <c r="J88" s="4"/>
      <c r="K88" s="4" t="e">
        <f>COUNTIF(#REF!,"x")</f>
        <v>#REF!</v>
      </c>
    </row>
    <row r="89" spans="1:11" x14ac:dyDescent="0.25">
      <c r="A89" s="6" t="str">
        <f t="shared" si="13"/>
        <v>Hamadi</v>
      </c>
      <c r="B89" s="6" t="str">
        <f t="shared" si="14"/>
        <v xml:space="preserve">Ihab </v>
      </c>
      <c r="C89" s="6" t="s">
        <v>100</v>
      </c>
      <c r="D89" s="3" t="s">
        <v>101</v>
      </c>
      <c r="E89" s="3"/>
      <c r="F89" s="4"/>
      <c r="G89" s="4"/>
      <c r="H89" s="4"/>
      <c r="I89" s="4"/>
      <c r="J89" s="4"/>
      <c r="K89" s="4" t="e">
        <f>COUNTIF(#REF!,"x")</f>
        <v>#REF!</v>
      </c>
    </row>
    <row r="90" spans="1:11" x14ac:dyDescent="0.25">
      <c r="A90" s="6" t="str">
        <f t="shared" si="13"/>
        <v>Hubert</v>
      </c>
      <c r="B90" s="6" t="str">
        <f t="shared" si="14"/>
        <v xml:space="preserve">Kyle </v>
      </c>
      <c r="C90" s="6" t="s">
        <v>72</v>
      </c>
      <c r="D90" s="3" t="s">
        <v>29</v>
      </c>
      <c r="E90" s="3" t="s">
        <v>38</v>
      </c>
      <c r="F90" s="4"/>
      <c r="G90" s="4"/>
      <c r="H90" s="4"/>
      <c r="I90" s="4"/>
      <c r="J90" s="4"/>
      <c r="K90" s="4" t="e">
        <f>COUNTIF(#REF!,"x")</f>
        <v>#REF!</v>
      </c>
    </row>
    <row r="91" spans="1:11" x14ac:dyDescent="0.25">
      <c r="A91" s="6" t="str">
        <f t="shared" si="13"/>
        <v>Leininger</v>
      </c>
      <c r="B91" s="6" t="str">
        <f t="shared" si="14"/>
        <v xml:space="preserve">Matt </v>
      </c>
      <c r="C91" s="6" t="s">
        <v>118</v>
      </c>
      <c r="D91" s="3" t="s">
        <v>119</v>
      </c>
      <c r="E91" s="3"/>
      <c r="F91" s="4"/>
      <c r="G91" s="4"/>
      <c r="H91" s="4"/>
      <c r="I91" s="4"/>
      <c r="J91" s="4"/>
      <c r="K91" s="4" t="e">
        <f>COUNTIF(#REF!,"x")</f>
        <v>#REF!</v>
      </c>
    </row>
    <row r="92" spans="1:11" x14ac:dyDescent="0.25">
      <c r="A92" s="6" t="str">
        <f t="shared" si="13"/>
        <v>Oved</v>
      </c>
      <c r="B92" s="6" t="str">
        <f t="shared" si="14"/>
        <v xml:space="preserve">Tzahi </v>
      </c>
      <c r="C92" s="6" t="s">
        <v>114</v>
      </c>
      <c r="D92" s="3" t="s">
        <v>115</v>
      </c>
      <c r="E92" s="3" t="s">
        <v>180</v>
      </c>
      <c r="F92" s="4"/>
      <c r="G92" s="4"/>
      <c r="H92" s="4"/>
      <c r="I92" s="4"/>
      <c r="J92" s="4"/>
      <c r="K92" s="4" t="e">
        <f>COUNTIF(#REF!,"x")</f>
        <v>#REF!</v>
      </c>
    </row>
    <row r="93" spans="1:11" x14ac:dyDescent="0.25">
      <c r="A93" s="6" t="str">
        <f t="shared" si="13"/>
        <v>Rimmer</v>
      </c>
      <c r="B93" s="6" t="str">
        <f t="shared" si="14"/>
        <v xml:space="preserve">Todd </v>
      </c>
      <c r="C93" s="6" t="s">
        <v>86</v>
      </c>
      <c r="D93" s="3" t="s">
        <v>16</v>
      </c>
      <c r="E93" s="3" t="s">
        <v>34</v>
      </c>
      <c r="F93" s="4"/>
      <c r="G93" s="4"/>
      <c r="H93" s="4"/>
      <c r="I93" s="4"/>
      <c r="J93" s="4"/>
      <c r="K93" s="4" t="e">
        <f>COUNTIF(#REF!,"x")</f>
        <v>#REF!</v>
      </c>
    </row>
    <row r="94" spans="1:11" x14ac:dyDescent="0.25">
      <c r="A94" s="6" t="str">
        <f t="shared" si="13"/>
        <v>Stachura</v>
      </c>
      <c r="B94" s="6" t="str">
        <f t="shared" si="14"/>
        <v xml:space="preserve">Tom </v>
      </c>
      <c r="C94" s="6" t="s">
        <v>89</v>
      </c>
      <c r="D94" s="3" t="s">
        <v>25</v>
      </c>
      <c r="E94" s="3" t="s">
        <v>34</v>
      </c>
      <c r="F94" s="4"/>
      <c r="G94" s="4"/>
      <c r="H94" s="4"/>
      <c r="I94" s="4"/>
      <c r="J94" s="4"/>
      <c r="K94" s="4" t="e">
        <f>COUNTIF(#REF!,"x")</f>
        <v>#REF!</v>
      </c>
    </row>
    <row r="95" spans="1:11" x14ac:dyDescent="0.25">
      <c r="A95" s="6" t="str">
        <f t="shared" si="13"/>
        <v>Wise</v>
      </c>
      <c r="B95" s="11" t="str">
        <f t="shared" si="14"/>
        <v xml:space="preserve">Steve </v>
      </c>
      <c r="C95" s="6" t="s">
        <v>160</v>
      </c>
      <c r="D95" s="3" t="s">
        <v>161</v>
      </c>
      <c r="E95" s="3" t="s">
        <v>88</v>
      </c>
      <c r="F95" s="4"/>
      <c r="G95" s="4"/>
      <c r="H95" s="4"/>
      <c r="I95" s="4"/>
      <c r="J95" s="4"/>
      <c r="K95" s="4" t="e">
        <f>COUNTIF(#REF!,"x")</f>
        <v>#REF!</v>
      </c>
    </row>
    <row r="96" spans="1:11" x14ac:dyDescent="0.25">
      <c r="A96" s="6" t="str">
        <f t="shared" si="13"/>
        <v>Wood</v>
      </c>
      <c r="B96" s="11" t="str">
        <f t="shared" si="14"/>
        <v xml:space="preserve">Don </v>
      </c>
      <c r="C96" s="6" t="s">
        <v>63</v>
      </c>
      <c r="D96" s="3" t="s">
        <v>17</v>
      </c>
      <c r="E96" s="3" t="s">
        <v>34</v>
      </c>
      <c r="F96" s="4"/>
      <c r="G96" s="4"/>
      <c r="H96" s="4"/>
      <c r="I96" s="4"/>
      <c r="J96" s="4"/>
      <c r="K96" s="4" t="e">
        <f>COUNTIF(#REF!,"x")</f>
        <v>#REF!</v>
      </c>
    </row>
  </sheetData>
  <sortState ref="C2:Q37">
    <sortCondition ref="C2"/>
  </sortState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OFWG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2014-11-18T05:55:15Z</dcterms:modified>
</cp:coreProperties>
</file>